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630" activeTab="2"/>
  </bookViews>
  <sheets>
    <sheet name="Aneksi 1" sheetId="1" r:id="rId1"/>
    <sheet name="Aneks 2" sheetId="2" r:id="rId2"/>
    <sheet name="Aneks 3" sheetId="3" r:id="rId3"/>
    <sheet name="Sheet1" sheetId="4" r:id="rId4"/>
  </sheets>
  <definedNames>
    <definedName name="_xlnm.Print_Area" localSheetId="1">'Aneks 2'!$A$1:$P$30</definedName>
  </definedNames>
  <calcPr fullCalcOnLoad="1"/>
</workbook>
</file>

<file path=xl/sharedStrings.xml><?xml version="1.0" encoding="utf-8"?>
<sst xmlns="http://schemas.openxmlformats.org/spreadsheetml/2006/main" count="436" uniqueCount="140">
  <si>
    <t>ne 000/leke</t>
  </si>
  <si>
    <t>Emri i Grupit</t>
  </si>
  <si>
    <t>Kodi i Grupit</t>
  </si>
  <si>
    <t>Programet</t>
  </si>
  <si>
    <t>(7)=(6)-(5)</t>
  </si>
  <si>
    <t>Fakti</t>
  </si>
  <si>
    <t>PBA</t>
  </si>
  <si>
    <t>Buxheti Vjetor</t>
  </si>
  <si>
    <t>Diferenca</t>
  </si>
  <si>
    <t>Titulli</t>
  </si>
  <si>
    <t>Emertimi</t>
  </si>
  <si>
    <t>i</t>
  </si>
  <si>
    <t>.........</t>
  </si>
  <si>
    <t>...........</t>
  </si>
  <si>
    <t xml:space="preserve">Totali </t>
  </si>
  <si>
    <t>Kryetari i Njësisë së Vetëqeverisjes Vendore</t>
  </si>
  <si>
    <t>Emri</t>
  </si>
  <si>
    <t>Firma</t>
  </si>
  <si>
    <t>.....</t>
  </si>
  <si>
    <t>Kodi i Programit</t>
  </si>
  <si>
    <t>Art.</t>
  </si>
  <si>
    <t>i vitit paraardhes</t>
  </si>
  <si>
    <t>Paga</t>
  </si>
  <si>
    <t>Sigurime Shoqërore</t>
  </si>
  <si>
    <t>Mallra dhe Shërbime të Tjera</t>
  </si>
  <si>
    <t>Subvencione</t>
  </si>
  <si>
    <t>Transferta Korente të Brendshme</t>
  </si>
  <si>
    <t>Transferta Korente të Huaja</t>
  </si>
  <si>
    <t>Trans per Buxh. Fam. &amp; Individ</t>
  </si>
  <si>
    <t>Nen-Totali</t>
  </si>
  <si>
    <t>Shpenzime Korrente</t>
  </si>
  <si>
    <t>Kapitale të Patrupëzuara</t>
  </si>
  <si>
    <t>Kapitale të Trupëzuara</t>
  </si>
  <si>
    <t>Transferta Kapitale</t>
  </si>
  <si>
    <t>Nen -Totali</t>
  </si>
  <si>
    <t>Shpenzime Kapitale me financim te brendshem</t>
  </si>
  <si>
    <t>Shpenzime Kapitale me financim te huaj</t>
  </si>
  <si>
    <t>Totali</t>
  </si>
  <si>
    <t>Shpenzime Kapitale</t>
  </si>
  <si>
    <t>Drejtuesi i Ekipit Menaxhues të Programit</t>
  </si>
  <si>
    <t>Kryetari Njësisë Vetëqeverisjes Vendore</t>
  </si>
  <si>
    <t>Data</t>
  </si>
  <si>
    <t>Komente</t>
  </si>
  <si>
    <t>Projektet me financim te brendshëm (ne 000/leke)</t>
  </si>
  <si>
    <t>Kodi projektit</t>
  </si>
  <si>
    <t>Emertimi i projektit</t>
  </si>
  <si>
    <t xml:space="preserve">Vlera e plotë </t>
  </si>
  <si>
    <t>Viti i fillimit</t>
  </si>
  <si>
    <t>Viti i përfundimit</t>
  </si>
  <si>
    <t>Buxheti ________</t>
  </si>
  <si>
    <t>Plani i buxhetit viti ______</t>
  </si>
  <si>
    <t>REALIZIMI PROGRESIV  nga fillimi i vitit deri në periudhën aktuale</t>
  </si>
  <si>
    <t>REALIZIMI për periudhën e raportimit (4-mujore/vjetore)</t>
  </si>
  <si>
    <t>REALIZIMI PROGRESIV  nga fillimi i projektit deri në periudhën aktuale</t>
  </si>
  <si>
    <t>e</t>
  </si>
  <si>
    <t>të</t>
  </si>
  <si>
    <t>Kontraktuar</t>
  </si>
  <si>
    <t>projektit</t>
  </si>
  <si>
    <t>Projektet me financim te huaj (ne 000/leke)</t>
  </si>
  <si>
    <t>Grant/</t>
  </si>
  <si>
    <t>Vitit i përfundimit</t>
  </si>
  <si>
    <t>Kredi</t>
  </si>
  <si>
    <t>ANEKSI nr.1 "Raporti i Shpenzimeve sipas Programeve"</t>
  </si>
  <si>
    <t>(1)</t>
  </si>
  <si>
    <t>(2)</t>
  </si>
  <si>
    <t>(3)</t>
  </si>
  <si>
    <t>(4)</t>
  </si>
  <si>
    <t>(5)</t>
  </si>
  <si>
    <t>(6)</t>
  </si>
  <si>
    <t>0001</t>
  </si>
  <si>
    <t>Programi 1</t>
  </si>
  <si>
    <t>0002</t>
  </si>
  <si>
    <t>Programi 2</t>
  </si>
  <si>
    <t>0003</t>
  </si>
  <si>
    <t>Programi 3</t>
  </si>
  <si>
    <t>0004</t>
  </si>
  <si>
    <t>Programi 4</t>
  </si>
  <si>
    <t>0005</t>
  </si>
  <si>
    <t>Programi 5</t>
  </si>
  <si>
    <t>Totali i Shpenzimeve të Njësisë</t>
  </si>
  <si>
    <t>Shpenzimet e Njësisë së Vetëqeverisjes Vendore</t>
  </si>
  <si>
    <t>Aneksi 2. Raporti i Shpenzimeve të programeve sipas artikujve</t>
  </si>
  <si>
    <t>Kodi i Grupit / Njësisë Vendore</t>
  </si>
  <si>
    <t>Totali (korrente + kapitale )</t>
  </si>
  <si>
    <t xml:space="preserve">KESHILLI QARKUT SHKODER </t>
  </si>
  <si>
    <t>QARKU</t>
  </si>
  <si>
    <t>SHKODER</t>
  </si>
  <si>
    <t>Viti 2017</t>
  </si>
  <si>
    <t>Gjyljana Miruku</t>
  </si>
  <si>
    <t>Greta Bardeli</t>
  </si>
  <si>
    <t>Plan Fillestar Viti 2018</t>
  </si>
  <si>
    <t>01110</t>
  </si>
  <si>
    <t>04980</t>
  </si>
  <si>
    <t>04530</t>
  </si>
  <si>
    <t>10460</t>
  </si>
  <si>
    <t>01160</t>
  </si>
  <si>
    <t>SHKODER- DAMT</t>
  </si>
  <si>
    <t>Plan i Rishikuar Viti 2018</t>
  </si>
  <si>
    <t xml:space="preserve"> Plani i Periudhes 8 mujore/progresiv</t>
  </si>
  <si>
    <t>Periudhes 8 mujore/progresiv</t>
  </si>
  <si>
    <t>i
vitit paraardhes
Viti 2017</t>
  </si>
  <si>
    <t>Plan                   Viti 2018</t>
  </si>
  <si>
    <t xml:space="preserve">fond rezerve </t>
  </si>
  <si>
    <t>Viti 2018</t>
  </si>
  <si>
    <t>Greta  Bardeli</t>
  </si>
  <si>
    <t>0330011</t>
  </si>
  <si>
    <t>0330012</t>
  </si>
  <si>
    <t>0330013</t>
  </si>
  <si>
    <t>Rikonstruksion Rruga Goraj -Zagore Faza II</t>
  </si>
  <si>
    <t>Superv.i rikonst.   Rruga Goraj -Zagore Faza II</t>
  </si>
  <si>
    <t>Kolaud. - Rikonstr. Rruga Goraj -Zagore Faza II</t>
  </si>
  <si>
    <t>0330041</t>
  </si>
  <si>
    <t>0330043</t>
  </si>
  <si>
    <t>Rehabilitimi  I varrezave te desh.Puke</t>
  </si>
  <si>
    <t xml:space="preserve">Rikonstr. I shkolles Edit Dyrham </t>
  </si>
  <si>
    <t>0330042</t>
  </si>
  <si>
    <t>0330045</t>
  </si>
  <si>
    <t>0330046</t>
  </si>
  <si>
    <t>Kolaud.Sist. Asfalt Bardhai-qafe Rrenc</t>
  </si>
  <si>
    <t>Sistemim Asfalt rruga Bardhaj-Qafe Rrenc</t>
  </si>
  <si>
    <t>Superviz Sist. Asfalt Bardhaj-Qafe Rrenc</t>
  </si>
  <si>
    <t>Buxheti 2018</t>
  </si>
  <si>
    <t>Plani i buxhetit viti 2018</t>
  </si>
  <si>
    <t>Perfunduar</t>
  </si>
  <si>
    <t>Ne Proçes</t>
  </si>
  <si>
    <t>19.05.2018</t>
  </si>
  <si>
    <t xml:space="preserve"> Plani i Periudhes 4Mujore/progresiv</t>
  </si>
  <si>
    <t>Periudhes 4 mujore/progresiv</t>
  </si>
  <si>
    <t xml:space="preserve"> Plani i Periudhes  4 mujore/progresiv</t>
  </si>
  <si>
    <t xml:space="preserve"> Plani i Periudhes 4 mujore/progresiv</t>
  </si>
  <si>
    <t xml:space="preserve"> Plani i Periudhes 4mujore/progresiv</t>
  </si>
  <si>
    <t>i
Periudhes 4 mujore/progresiv</t>
  </si>
  <si>
    <t>Rikonstruksion Rruga Goraj -Zagore Faza I</t>
  </si>
  <si>
    <t>Superv.i rikonst.   Rruga Goraj -Zagore Faza I</t>
  </si>
  <si>
    <t>Kolaud. - Rikonstr. Rruga Goraj -Zagore Faza I1</t>
  </si>
  <si>
    <t>2017</t>
  </si>
  <si>
    <t>2018</t>
  </si>
  <si>
    <t xml:space="preserve">Totali 4/Mujor </t>
  </si>
  <si>
    <t>Nuk ka Projekte me financim te huaj</t>
  </si>
  <si>
    <t>ANEKSI nr.3  "Projektet  e investimeve me financim te brendshem dhe me financim te huaj"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</si>
</sst>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,##0.0"/>
    <numFmt numFmtId="169" formatCode="0.0%"/>
    <numFmt numFmtId="170" formatCode="_-* #,##0&quot;Lek&quot;_-;\-* #,##0&quot;Lek&quot;_-;_-* &quot;-&quot;&quot;Lek&quot;_-;_-@_-"/>
    <numFmt numFmtId="171" formatCode="_-* #,##0_L_e_k_-;\-* #,##0_L_e_k_-;_-* &quot;-&quot;_L_e_k_-;_-@_-"/>
    <numFmt numFmtId="172" formatCode="_-* #,##0.00&quot;Lek&quot;_-;\-* #,##0.00&quot;Lek&quot;_-;_-* &quot;-&quot;??&quot;Lek&quot;_-;_-@_-"/>
    <numFmt numFmtId="173" formatCode="_-* #,##0.00_L_e_k_-;\-* #,##0.00_L_e_k_-;_-* &quot;-&quot;??_L_e_k_-;_-@_-"/>
    <numFmt numFmtId="174" formatCode="_-* #,##0_-;\-* #,##0_-;_-* &quot;-&quot;_-;_-@_-"/>
    <numFmt numFmtId="175" formatCode="_-* #,##0.00_-;\-* #,##0.00_-;_-* &quot;-&quot;??_-;_-@_-"/>
    <numFmt numFmtId="176" formatCode="0.0"/>
    <numFmt numFmtId="177" formatCode="#,##0.000"/>
    <numFmt numFmtId="178" formatCode="&quot;   &quot;@"/>
    <numFmt numFmtId="179" formatCode="&quot;      &quot;@"/>
    <numFmt numFmtId="180" formatCode="&quot;         &quot;@"/>
    <numFmt numFmtId="181" formatCode="&quot;            &quot;@"/>
    <numFmt numFmtId="182" formatCode="&quot;               &quot;@"/>
    <numFmt numFmtId="183" formatCode="_([$€]* #,##0.00_);_([$€]* \(#,##0.00\);_([$€]* &quot;-&quot;??_);_(@_)"/>
    <numFmt numFmtId="184" formatCode="[&gt;=0.05]#,##0.0;[&lt;=-0.05]\-#,##0.0;?0.0"/>
    <numFmt numFmtId="185" formatCode="[Black]#,##0.0;[Black]\-#,##0.0;;"/>
    <numFmt numFmtId="186" formatCode="[Black][&gt;0.05]#,##0.0;[Black][&lt;-0.05]\-#,##0.0;;"/>
    <numFmt numFmtId="187" formatCode="[Black][&gt;0.5]#,##0;[Black][&lt;-0.5]\-#,##0;;"/>
    <numFmt numFmtId="188" formatCode="General\ \ \ \ \ \ "/>
    <numFmt numFmtId="189" formatCode="0.0\ \ \ \ \ \ \ \ "/>
    <numFmt numFmtId="190" formatCode="mmmm\ yyyy"/>
    <numFmt numFmtId="191" formatCode="#,##0\ &quot;Kč&quot;;\-#,##0\ &quot;Kč&quot;"/>
    <numFmt numFmtId="192" formatCode="#,##0.0____"/>
    <numFmt numFmtId="193" formatCode="\$#,##0.00\ ;\(\$#,##0.00\)"/>
    <numFmt numFmtId="194" formatCode="_-&quot;¢&quot;* #,##0_-;\-&quot;¢&quot;* #,##0_-;_-&quot;¢&quot;* &quot;-&quot;_-;_-@_-"/>
    <numFmt numFmtId="195" formatCode="_-&quot;¢&quot;* #,##0.00_-;\-&quot;¢&quot;* #,##0.00_-;_-&quot;¢&quot;* &quot;-&quot;??_-;_-@_-"/>
    <numFmt numFmtId="196" formatCode="[$-409]dddd\,\ mmmm\ dd\,\ yyyy"/>
    <numFmt numFmtId="197" formatCode="[$-409]h:mm:ss\ AM/PM"/>
    <numFmt numFmtId="198" formatCode="_-* #,##0_-;\-* #,##0_-;_-* &quot;-&quot;??_-;_-@_-"/>
    <numFmt numFmtId="199" formatCode="_(* #,##0.0_);_(* \(#,##0.0\);_(* &quot;-&quot;??_);_(@_)"/>
    <numFmt numFmtId="200" formatCode="_(* #,##0_);_(* \(#,##0\);_(* &quot;-&quot;??_);_(@_)"/>
  </numFmts>
  <fonts count="91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sz val="10"/>
      <name val="Arial CE"/>
      <family val="0"/>
    </font>
    <font>
      <sz val="12"/>
      <name val="TIMES"/>
      <family val="0"/>
    </font>
    <font>
      <sz val="9"/>
      <name val="Times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CTimesRoman"/>
      <family val="0"/>
    </font>
    <font>
      <sz val="10"/>
      <name val="Times New Roman"/>
      <family val="1"/>
    </font>
    <font>
      <sz val="10"/>
      <name val="Tms Rmn"/>
      <family val="0"/>
    </font>
    <font>
      <sz val="12"/>
      <name val="Tms Rmn"/>
      <family val="0"/>
    </font>
    <font>
      <b/>
      <sz val="10"/>
      <name val="Tms Rmn"/>
      <family val="0"/>
    </font>
    <font>
      <b/>
      <sz val="18"/>
      <color indexed="56"/>
      <name val="Cambria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  <font>
      <vertAlign val="superscript"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18"/>
      <name val="Arial CE"/>
      <family val="0"/>
    </font>
    <font>
      <b/>
      <sz val="12"/>
      <name val="Arial CE"/>
      <family val="0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sz val="11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8"/>
      <color indexed="8"/>
      <name val="Arial"/>
      <family val="2"/>
    </font>
    <font>
      <b/>
      <sz val="10"/>
      <color indexed="60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i/>
      <sz val="8"/>
      <color indexed="60"/>
      <name val="Arial"/>
      <family val="2"/>
    </font>
    <font>
      <b/>
      <i/>
      <sz val="8"/>
      <color indexed="8"/>
      <name val="Arial"/>
      <family val="2"/>
    </font>
    <font>
      <b/>
      <sz val="8"/>
      <color indexed="60"/>
      <name val="Arial"/>
      <family val="2"/>
    </font>
    <font>
      <b/>
      <u val="single"/>
      <sz val="12"/>
      <color indexed="60"/>
      <name val="Arial"/>
      <family val="2"/>
    </font>
    <font>
      <u val="single"/>
      <sz val="12"/>
      <color indexed="60"/>
      <name val="Arial"/>
      <family val="2"/>
    </font>
    <font>
      <sz val="10"/>
      <color indexed="60"/>
      <name val="Arial"/>
      <family val="2"/>
    </font>
    <font>
      <sz val="8"/>
      <color indexed="60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b/>
      <i/>
      <sz val="8"/>
      <color rgb="FF993300"/>
      <name val="Arial"/>
      <family val="2"/>
    </font>
    <font>
      <b/>
      <i/>
      <sz val="8"/>
      <color rgb="FF000000"/>
      <name val="Arial"/>
      <family val="2"/>
    </font>
    <font>
      <b/>
      <sz val="8"/>
      <color rgb="FF993300"/>
      <name val="Arial"/>
      <family val="2"/>
    </font>
    <font>
      <u val="single"/>
      <sz val="12"/>
      <color rgb="FFC00000"/>
      <name val="Arial"/>
      <family val="2"/>
    </font>
    <font>
      <b/>
      <sz val="10"/>
      <color rgb="FFC00000"/>
      <name val="Arial"/>
      <family val="2"/>
    </font>
    <font>
      <sz val="10"/>
      <color rgb="FFC00000"/>
      <name val="Arial"/>
      <family val="2"/>
    </font>
    <font>
      <sz val="8"/>
      <color rgb="FFC00000"/>
      <name val="Arial"/>
      <family val="2"/>
    </font>
    <font>
      <b/>
      <u val="single"/>
      <sz val="12"/>
      <color rgb="FFC00000"/>
      <name val="Arial"/>
      <family val="2"/>
    </font>
    <font>
      <b/>
      <sz val="8"/>
      <color rgb="FFC00000"/>
      <name val="Arial"/>
      <family val="2"/>
    </font>
    <font>
      <sz val="10"/>
      <color theme="1"/>
      <name val="Arial"/>
      <family val="2"/>
    </font>
    <font>
      <b/>
      <sz val="10"/>
      <color rgb="FF993300"/>
      <name val="Arial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7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</borders>
  <cellStyleXfs count="1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0" borderId="0">
      <alignment vertical="top"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178" fontId="23" fillId="0" borderId="0" applyFont="0" applyFill="0" applyBorder="0" applyAlignment="0" applyProtection="0"/>
    <xf numFmtId="179" fontId="23" fillId="0" borderId="0" applyFon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180" fontId="23" fillId="0" borderId="0" applyFont="0" applyFill="0" applyBorder="0" applyAlignment="0" applyProtection="0"/>
    <xf numFmtId="181" fontId="23" fillId="0" borderId="0" applyFont="0" applyFill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182" fontId="23" fillId="0" borderId="0" applyFont="0" applyFill="0" applyBorder="0" applyAlignment="0" applyProtection="0"/>
    <xf numFmtId="0" fontId="61" fillId="24" borderId="0" applyNumberFormat="0" applyBorder="0" applyAlignment="0" applyProtection="0"/>
    <xf numFmtId="0" fontId="13" fillId="25" borderId="0" applyNumberFormat="0" applyBorder="0" applyAlignment="0" applyProtection="0"/>
    <xf numFmtId="0" fontId="61" fillId="26" borderId="0" applyNumberFormat="0" applyBorder="0" applyAlignment="0" applyProtection="0"/>
    <xf numFmtId="0" fontId="13" fillId="17" borderId="0" applyNumberFormat="0" applyBorder="0" applyAlignment="0" applyProtection="0"/>
    <xf numFmtId="0" fontId="61" fillId="27" borderId="0" applyNumberFormat="0" applyBorder="0" applyAlignment="0" applyProtection="0"/>
    <xf numFmtId="0" fontId="13" fillId="19" borderId="0" applyNumberFormat="0" applyBorder="0" applyAlignment="0" applyProtection="0"/>
    <xf numFmtId="0" fontId="61" fillId="28" borderId="0" applyNumberFormat="0" applyBorder="0" applyAlignment="0" applyProtection="0"/>
    <xf numFmtId="0" fontId="13" fillId="29" borderId="0" applyNumberFormat="0" applyBorder="0" applyAlignment="0" applyProtection="0"/>
    <xf numFmtId="0" fontId="61" fillId="30" borderId="0" applyNumberFormat="0" applyBorder="0" applyAlignment="0" applyProtection="0"/>
    <xf numFmtId="0" fontId="13" fillId="31" borderId="0" applyNumberFormat="0" applyBorder="0" applyAlignment="0" applyProtection="0"/>
    <xf numFmtId="0" fontId="61" fillId="32" borderId="0" applyNumberFormat="0" applyBorder="0" applyAlignment="0" applyProtection="0"/>
    <xf numFmtId="0" fontId="13" fillId="33" borderId="0" applyNumberFormat="0" applyBorder="0" applyAlignment="0" applyProtection="0"/>
    <xf numFmtId="0" fontId="61" fillId="34" borderId="0" applyNumberFormat="0" applyBorder="0" applyAlignment="0" applyProtection="0"/>
    <xf numFmtId="0" fontId="13" fillId="35" borderId="0" applyNumberFormat="0" applyBorder="0" applyAlignment="0" applyProtection="0"/>
    <xf numFmtId="0" fontId="61" fillId="36" borderId="0" applyNumberFormat="0" applyBorder="0" applyAlignment="0" applyProtection="0"/>
    <xf numFmtId="0" fontId="13" fillId="37" borderId="0" applyNumberFormat="0" applyBorder="0" applyAlignment="0" applyProtection="0"/>
    <xf numFmtId="0" fontId="61" fillId="38" borderId="0" applyNumberFormat="0" applyBorder="0" applyAlignment="0" applyProtection="0"/>
    <xf numFmtId="0" fontId="13" fillId="39" borderId="0" applyNumberFormat="0" applyBorder="0" applyAlignment="0" applyProtection="0"/>
    <xf numFmtId="0" fontId="61" fillId="40" borderId="0" applyNumberFormat="0" applyBorder="0" applyAlignment="0" applyProtection="0"/>
    <xf numFmtId="0" fontId="13" fillId="29" borderId="0" applyNumberFormat="0" applyBorder="0" applyAlignment="0" applyProtection="0"/>
    <xf numFmtId="0" fontId="61" fillId="41" borderId="0" applyNumberFormat="0" applyBorder="0" applyAlignment="0" applyProtection="0"/>
    <xf numFmtId="0" fontId="13" fillId="31" borderId="0" applyNumberFormat="0" applyBorder="0" applyAlignment="0" applyProtection="0"/>
    <xf numFmtId="0" fontId="61" fillId="42" borderId="0" applyNumberFormat="0" applyBorder="0" applyAlignment="0" applyProtection="0"/>
    <xf numFmtId="0" fontId="13" fillId="43" borderId="0" applyNumberFormat="0" applyBorder="0" applyAlignment="0" applyProtection="0"/>
    <xf numFmtId="0" fontId="62" fillId="44" borderId="0" applyNumberFormat="0" applyBorder="0" applyAlignment="0" applyProtection="0"/>
    <xf numFmtId="0" fontId="3" fillId="5" borderId="0" applyNumberFormat="0" applyBorder="0" applyAlignment="0" applyProtection="0"/>
    <xf numFmtId="3" fontId="15" fillId="15" borderId="1" applyNumberFormat="0">
      <alignment/>
      <protection/>
    </xf>
    <xf numFmtId="0" fontId="63" fillId="45" borderId="2" applyNumberFormat="0" applyAlignment="0" applyProtection="0"/>
    <xf numFmtId="0" fontId="7" fillId="46" borderId="3" applyNumberFormat="0" applyAlignment="0" applyProtection="0"/>
    <xf numFmtId="0" fontId="24" fillId="0" borderId="4" applyNumberFormat="0" applyFont="0" applyFill="0" applyAlignment="0" applyProtection="0"/>
    <xf numFmtId="0" fontId="64" fillId="47" borderId="5" applyNumberFormat="0" applyAlignment="0" applyProtection="0"/>
    <xf numFmtId="0" fontId="9" fillId="48" borderId="6" applyNumberFormat="0" applyAlignment="0" applyProtection="0"/>
    <xf numFmtId="43" fontId="0" fillId="0" borderId="0" applyFont="0" applyFill="0" applyBorder="0" applyAlignment="0" applyProtection="0"/>
    <xf numFmtId="0" fontId="25" fillId="0" borderId="0">
      <alignment/>
      <protection/>
    </xf>
    <xf numFmtId="41" fontId="0" fillId="0" borderId="0" applyFont="0" applyFill="0" applyBorder="0" applyAlignment="0" applyProtection="0"/>
    <xf numFmtId="167" fontId="15" fillId="0" borderId="0" applyFont="0" applyFill="0" applyBorder="0" applyAlignment="0" applyProtection="0"/>
    <xf numFmtId="177" fontId="26" fillId="0" borderId="0">
      <alignment horizontal="right" vertical="top"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Font="0" applyFill="0" applyBorder="0" applyAlignment="0" applyProtection="0"/>
    <xf numFmtId="0" fontId="15" fillId="46" borderId="0" applyNumberFormat="0" applyBorder="0" applyProtection="0">
      <alignment/>
    </xf>
    <xf numFmtId="183" fontId="15" fillId="0" borderId="0" applyFont="0" applyFill="0" applyBorder="0" applyAlignment="0" applyProtection="0"/>
    <xf numFmtId="169" fontId="15" fillId="9" borderId="7" applyNumberFormat="0" applyFont="0" applyBorder="0" applyAlignment="0" applyProtection="0"/>
    <xf numFmtId="0" fontId="6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3" fontId="24" fillId="0" borderId="0" applyFont="0" applyFill="0" applyBorder="0" applyAlignment="0" applyProtection="0"/>
    <xf numFmtId="3" fontId="24" fillId="0" borderId="0" applyFont="0" applyFill="0" applyBorder="0" applyAlignment="0" applyProtection="0"/>
    <xf numFmtId="0" fontId="66" fillId="49" borderId="0" applyNumberFormat="0" applyBorder="0" applyAlignment="0" applyProtection="0"/>
    <xf numFmtId="0" fontId="2" fillId="7" borderId="0" applyNumberFormat="0" applyBorder="0" applyAlignment="0" applyProtection="0"/>
    <xf numFmtId="38" fontId="20" fillId="46" borderId="0" applyNumberFormat="0" applyBorder="0" applyAlignment="0" applyProtection="0"/>
    <xf numFmtId="0" fontId="67" fillId="0" borderId="8" applyNumberFormat="0" applyFill="0" applyAlignment="0" applyProtection="0"/>
    <xf numFmtId="0" fontId="27" fillId="0" borderId="9" applyNumberFormat="0" applyFill="0" applyAlignment="0" applyProtection="0"/>
    <xf numFmtId="0" fontId="68" fillId="0" borderId="10" applyNumberFormat="0" applyFill="0" applyAlignment="0" applyProtection="0"/>
    <xf numFmtId="0" fontId="28" fillId="0" borderId="11" applyNumberFormat="0" applyFill="0" applyAlignment="0" applyProtection="0"/>
    <xf numFmtId="0" fontId="69" fillId="0" borderId="12" applyNumberFormat="0" applyFill="0" applyAlignment="0" applyProtection="0"/>
    <xf numFmtId="0" fontId="29" fillId="0" borderId="13" applyNumberFormat="0" applyFill="0" applyAlignment="0" applyProtection="0"/>
    <xf numFmtId="0" fontId="6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5" fillId="5" borderId="1" applyNumberFormat="0" applyBorder="0" applyProtection="0">
      <alignment/>
    </xf>
    <xf numFmtId="168" fontId="23" fillId="0" borderId="0" applyFont="0" applyFill="0" applyBorder="0" applyAlignment="0" applyProtection="0"/>
    <xf numFmtId="3" fontId="23" fillId="0" borderId="0" applyFont="0" applyFill="0" applyBorder="0" applyAlignment="0" applyProtection="0"/>
    <xf numFmtId="0" fontId="70" fillId="50" borderId="2" applyNumberFormat="0" applyAlignment="0" applyProtection="0"/>
    <xf numFmtId="10" fontId="20" fillId="51" borderId="14" applyNumberFormat="0" applyBorder="0" applyAlignment="0" applyProtection="0"/>
    <xf numFmtId="0" fontId="5" fillId="13" borderId="3" applyNumberFormat="0" applyAlignment="0" applyProtection="0"/>
    <xf numFmtId="3" fontId="15" fillId="13" borderId="0" applyNumberFormat="0" applyBorder="0">
      <alignment/>
      <protection/>
    </xf>
    <xf numFmtId="168" fontId="30" fillId="0" borderId="0">
      <alignment/>
      <protection/>
    </xf>
    <xf numFmtId="0" fontId="71" fillId="0" borderId="15" applyNumberFormat="0" applyFill="0" applyAlignment="0" applyProtection="0"/>
    <xf numFmtId="0" fontId="8" fillId="0" borderId="16" applyNumberFormat="0" applyFill="0" applyAlignment="0" applyProtection="0"/>
    <xf numFmtId="191" fontId="24" fillId="0" borderId="0" applyFont="0" applyFill="0" applyBorder="0" applyAlignment="0" applyProtection="0"/>
    <xf numFmtId="174" fontId="31" fillId="0" borderId="0" applyFont="0" applyFill="0" applyBorder="0" applyAlignment="0" applyProtection="0"/>
    <xf numFmtId="175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43" fontId="31" fillId="0" borderId="0" applyFont="0" applyFill="0" applyBorder="0" applyAlignment="0" applyProtection="0"/>
    <xf numFmtId="5" fontId="24" fillId="0" borderId="0" applyFont="0" applyFill="0" applyBorder="0" applyAlignment="0" applyProtection="0"/>
    <xf numFmtId="0" fontId="15" fillId="7" borderId="1" applyNumberFormat="0">
      <alignment/>
      <protection/>
    </xf>
    <xf numFmtId="3" fontId="15" fillId="52" borderId="1" applyNumberFormat="0" applyFont="0" applyAlignment="0">
      <protection/>
    </xf>
    <xf numFmtId="194" fontId="31" fillId="0" borderId="0" applyFont="0" applyFill="0" applyBorder="0" applyAlignment="0" applyProtection="0"/>
    <xf numFmtId="195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44" fontId="31" fillId="0" borderId="0" applyFont="0" applyFill="0" applyBorder="0" applyAlignment="0" applyProtection="0"/>
    <xf numFmtId="0" fontId="72" fillId="53" borderId="0" applyNumberFormat="0" applyBorder="0" applyAlignment="0" applyProtection="0"/>
    <xf numFmtId="0" fontId="4" fillId="52" borderId="0" applyNumberFormat="0" applyBorder="0" applyAlignment="0" applyProtection="0"/>
    <xf numFmtId="0" fontId="32" fillId="0" borderId="0">
      <alignment/>
      <protection/>
    </xf>
    <xf numFmtId="0" fontId="3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84" fontId="31" fillId="0" borderId="0" applyFill="0" applyBorder="0" applyAlignment="0" applyProtection="0"/>
    <xf numFmtId="0" fontId="0" fillId="54" borderId="17" applyNumberFormat="0" applyFont="0" applyAlignment="0" applyProtection="0"/>
    <xf numFmtId="0" fontId="15" fillId="55" borderId="1" applyNumberFormat="0" applyFont="0" applyAlignment="0" applyProtection="0"/>
    <xf numFmtId="0" fontId="73" fillId="45" borderId="18" applyNumberFormat="0" applyAlignment="0" applyProtection="0"/>
    <xf numFmtId="0" fontId="6" fillId="46" borderId="19" applyNumberFormat="0" applyAlignment="0" applyProtection="0"/>
    <xf numFmtId="40" fontId="14" fillId="51" borderId="0">
      <alignment horizontal="right"/>
      <protection/>
    </xf>
    <xf numFmtId="9" fontId="0" fillId="0" borderId="0" applyFont="0" applyFill="0" applyBorder="0" applyAlignment="0" applyProtection="0"/>
    <xf numFmtId="10" fontId="15" fillId="0" borderId="0" applyFont="0" applyFill="0" applyBorder="0" applyAlignment="0" applyProtection="0"/>
    <xf numFmtId="9" fontId="15" fillId="0" borderId="0" applyFont="0" applyFill="0" applyBorder="0" applyAlignment="0" applyProtection="0"/>
    <xf numFmtId="185" fontId="23" fillId="0" borderId="0" applyFont="0" applyFill="0" applyBorder="0" applyAlignment="0" applyProtection="0"/>
    <xf numFmtId="186" fontId="23" fillId="0" borderId="0" applyFont="0" applyFill="0" applyBorder="0" applyAlignment="0" applyProtection="0"/>
    <xf numFmtId="187" fontId="23" fillId="0" borderId="0" applyFont="0" applyFill="0" applyBorder="0" applyAlignment="0" applyProtection="0"/>
    <xf numFmtId="2" fontId="24" fillId="0" borderId="0" applyFont="0" applyFill="0" applyBorder="0" applyAlignment="0" applyProtection="0"/>
    <xf numFmtId="192" fontId="31" fillId="0" borderId="0" applyFill="0" applyBorder="0" applyAlignment="0">
      <protection/>
    </xf>
    <xf numFmtId="3" fontId="15" fillId="56" borderId="1" applyNumberFormat="0">
      <alignment/>
      <protection/>
    </xf>
    <xf numFmtId="0" fontId="23" fillId="0" borderId="0">
      <alignment/>
      <protection/>
    </xf>
    <xf numFmtId="0" fontId="34" fillId="0" borderId="0">
      <alignment/>
      <protection/>
    </xf>
    <xf numFmtId="0" fontId="14" fillId="0" borderId="0">
      <alignment vertical="top"/>
      <protection/>
    </xf>
    <xf numFmtId="0" fontId="15" fillId="0" borderId="0" applyNumberFormat="0">
      <alignment/>
      <protection/>
    </xf>
    <xf numFmtId="0" fontId="7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75" fillId="0" borderId="20" applyNumberFormat="0" applyFill="0" applyAlignment="0" applyProtection="0"/>
    <xf numFmtId="0" fontId="12" fillId="0" borderId="21" applyNumberFormat="0" applyFill="0" applyAlignment="0" applyProtection="0"/>
    <xf numFmtId="0" fontId="76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6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7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6" fillId="0" borderId="0" applyNumberFormat="0" applyFont="0" applyFill="0" applyBorder="0" applyAlignment="0" applyProtection="0"/>
    <xf numFmtId="0" fontId="31" fillId="0" borderId="0">
      <alignment/>
      <protection/>
    </xf>
    <xf numFmtId="0" fontId="38" fillId="0" borderId="0">
      <alignment horizontal="left" wrapText="1"/>
      <protection/>
    </xf>
    <xf numFmtId="0" fontId="39" fillId="0" borderId="22" applyNumberFormat="0" applyFont="0" applyFill="0" applyBorder="0" applyAlignment="0" applyProtection="0"/>
    <xf numFmtId="188" fontId="23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189" fontId="39" fillId="0" borderId="0" applyNumberFormat="0" applyFont="0" applyFill="0" applyBorder="0" applyAlignment="0" applyProtection="0"/>
    <xf numFmtId="0" fontId="31" fillId="0" borderId="22" applyNumberFormat="0" applyFont="0" applyFill="0" applyAlignment="0" applyProtection="0"/>
    <xf numFmtId="0" fontId="31" fillId="0" borderId="0" applyNumberFormat="0" applyFont="0" applyFill="0" applyBorder="0" applyAlignment="0" applyProtection="0"/>
    <xf numFmtId="0" fontId="39" fillId="0" borderId="0" applyNumberFormat="0" applyFont="0" applyFill="0" applyBorder="0" applyAlignment="0" applyProtection="0"/>
    <xf numFmtId="0" fontId="31" fillId="0" borderId="0" applyNumberFormat="0" applyFont="0" applyFill="0" applyBorder="0" applyAlignment="0" applyProtection="0"/>
    <xf numFmtId="190" fontId="31" fillId="0" borderId="0">
      <alignment horizontal="right"/>
      <protection/>
    </xf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176" fontId="22" fillId="0" borderId="0">
      <alignment horizontal="right"/>
      <protection/>
    </xf>
    <xf numFmtId="0" fontId="42" fillId="0" borderId="0" applyProtection="0">
      <alignment/>
    </xf>
    <xf numFmtId="193" fontId="42" fillId="0" borderId="0" applyProtection="0">
      <alignment/>
    </xf>
    <xf numFmtId="0" fontId="43" fillId="0" borderId="0" applyProtection="0">
      <alignment/>
    </xf>
    <xf numFmtId="0" fontId="44" fillId="0" borderId="0" applyProtection="0">
      <alignment/>
    </xf>
    <xf numFmtId="0" fontId="42" fillId="0" borderId="23" applyProtection="0">
      <alignment/>
    </xf>
    <xf numFmtId="0" fontId="42" fillId="0" borderId="0">
      <alignment/>
      <protection/>
    </xf>
    <xf numFmtId="10" fontId="42" fillId="0" borderId="0" applyProtection="0">
      <alignment/>
    </xf>
    <xf numFmtId="0" fontId="42" fillId="0" borderId="0">
      <alignment/>
      <protection/>
    </xf>
    <xf numFmtId="2" fontId="42" fillId="0" borderId="0" applyProtection="0">
      <alignment/>
    </xf>
    <xf numFmtId="4" fontId="42" fillId="0" borderId="0" applyProtection="0">
      <alignment/>
    </xf>
  </cellStyleXfs>
  <cellXfs count="190">
    <xf numFmtId="0" fontId="0" fillId="0" borderId="0" xfId="0" applyFont="1" applyAlignment="1">
      <alignment/>
    </xf>
    <xf numFmtId="0" fontId="77" fillId="0" borderId="0" xfId="0" applyFont="1" applyAlignment="1">
      <alignment horizontal="right" vertical="center" wrapText="1"/>
    </xf>
    <xf numFmtId="0" fontId="0" fillId="0" borderId="0" xfId="0" applyAlignment="1">
      <alignment horizontal="justify"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25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0" fontId="77" fillId="0" borderId="25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left" vertical="center" wrapText="1"/>
    </xf>
    <xf numFmtId="0" fontId="80" fillId="57" borderId="25" xfId="0" applyFont="1" applyFill="1" applyBorder="1" applyAlignment="1">
      <alignment horizontal="center" vertical="center" wrapText="1"/>
    </xf>
    <xf numFmtId="0" fontId="80" fillId="57" borderId="27" xfId="0" applyFont="1" applyFill="1" applyBorder="1" applyAlignment="1">
      <alignment horizontal="center" vertical="center" wrapText="1"/>
    </xf>
    <xf numFmtId="0" fontId="81" fillId="57" borderId="25" xfId="0" applyFont="1" applyFill="1" applyBorder="1" applyAlignment="1">
      <alignment horizontal="center" vertical="center" wrapText="1"/>
    </xf>
    <xf numFmtId="0" fontId="81" fillId="57" borderId="27" xfId="0" applyFont="1" applyFill="1" applyBorder="1" applyAlignment="1">
      <alignment horizontal="center" vertical="center" wrapText="1"/>
    </xf>
    <xf numFmtId="0" fontId="82" fillId="58" borderId="27" xfId="0" applyFont="1" applyFill="1" applyBorder="1" applyAlignment="1">
      <alignment horizontal="center" vertical="center" wrapText="1"/>
    </xf>
    <xf numFmtId="0" fontId="77" fillId="54" borderId="28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justify" vertical="center" wrapText="1"/>
    </xf>
    <xf numFmtId="0" fontId="83" fillId="0" borderId="0" xfId="139" applyFont="1" applyFill="1" applyAlignment="1">
      <alignment vertical="center"/>
      <protection/>
    </xf>
    <xf numFmtId="0" fontId="83" fillId="0" borderId="0" xfId="139" applyFont="1" applyFill="1" applyAlignment="1">
      <alignment horizontal="left" vertical="center"/>
      <protection/>
    </xf>
    <xf numFmtId="0" fontId="83" fillId="0" borderId="0" xfId="139" applyFont="1" applyFill="1" applyBorder="1" applyAlignment="1">
      <alignment vertical="center"/>
      <protection/>
    </xf>
    <xf numFmtId="0" fontId="16" fillId="0" borderId="0" xfId="139" applyFont="1" applyFill="1" applyAlignment="1">
      <alignment vertical="center"/>
      <protection/>
    </xf>
    <xf numFmtId="0" fontId="15" fillId="0" borderId="0" xfId="139" applyFill="1" applyAlignment="1">
      <alignment vertical="center"/>
      <protection/>
    </xf>
    <xf numFmtId="0" fontId="15" fillId="0" borderId="0" xfId="139" applyFill="1" applyBorder="1" applyAlignment="1">
      <alignment vertical="center"/>
      <protection/>
    </xf>
    <xf numFmtId="0" fontId="84" fillId="0" borderId="0" xfId="139" applyFont="1" applyFill="1" applyAlignment="1">
      <alignment vertical="center"/>
      <protection/>
    </xf>
    <xf numFmtId="0" fontId="85" fillId="0" borderId="0" xfId="139" applyFont="1" applyFill="1" applyAlignment="1">
      <alignment vertical="center"/>
      <protection/>
    </xf>
    <xf numFmtId="0" fontId="85" fillId="0" borderId="0" xfId="139" applyFont="1" applyFill="1" applyBorder="1" applyAlignment="1">
      <alignment vertical="center"/>
      <protection/>
    </xf>
    <xf numFmtId="0" fontId="15" fillId="0" borderId="0" xfId="139" applyFill="1" applyAlignment="1">
      <alignment vertical="center" wrapText="1"/>
      <protection/>
    </xf>
    <xf numFmtId="0" fontId="16" fillId="0" borderId="0" xfId="139" applyFont="1" applyFill="1" applyAlignment="1">
      <alignment vertical="center" wrapText="1"/>
      <protection/>
    </xf>
    <xf numFmtId="0" fontId="15" fillId="0" borderId="0" xfId="139" applyFill="1" applyBorder="1" applyAlignment="1">
      <alignment vertical="center" wrapText="1"/>
      <protection/>
    </xf>
    <xf numFmtId="0" fontId="17" fillId="0" borderId="29" xfId="139" applyFont="1" applyFill="1" applyBorder="1" applyAlignment="1">
      <alignment horizontal="center" vertical="center" wrapText="1"/>
      <protection/>
    </xf>
    <xf numFmtId="0" fontId="17" fillId="0" borderId="30" xfId="139" applyFont="1" applyFill="1" applyBorder="1" applyAlignment="1">
      <alignment horizontal="center" vertical="center" wrapText="1"/>
      <protection/>
    </xf>
    <xf numFmtId="0" fontId="17" fillId="0" borderId="31" xfId="139" applyFont="1" applyFill="1" applyBorder="1" applyAlignment="1">
      <alignment horizontal="center" vertical="center" wrapText="1"/>
      <protection/>
    </xf>
    <xf numFmtId="0" fontId="15" fillId="54" borderId="32" xfId="139" applyFill="1" applyBorder="1" applyAlignment="1">
      <alignment vertical="center" wrapText="1"/>
      <protection/>
    </xf>
    <xf numFmtId="0" fontId="15" fillId="54" borderId="33" xfId="139" applyFill="1" applyBorder="1" applyAlignment="1">
      <alignment vertical="center" wrapText="1"/>
      <protection/>
    </xf>
    <xf numFmtId="0" fontId="15" fillId="54" borderId="34" xfId="139" applyFill="1" applyBorder="1" applyAlignment="1">
      <alignment vertical="center" wrapText="1"/>
      <protection/>
    </xf>
    <xf numFmtId="0" fontId="15" fillId="54" borderId="35" xfId="139" applyFill="1" applyBorder="1" applyAlignment="1">
      <alignment vertical="center" wrapText="1"/>
      <protection/>
    </xf>
    <xf numFmtId="0" fontId="15" fillId="54" borderId="36" xfId="139" applyFill="1" applyBorder="1" applyAlignment="1">
      <alignment vertical="center" wrapText="1"/>
      <protection/>
    </xf>
    <xf numFmtId="0" fontId="15" fillId="54" borderId="37" xfId="139" applyFill="1" applyBorder="1" applyAlignment="1">
      <alignment vertical="center" wrapText="1"/>
      <protection/>
    </xf>
    <xf numFmtId="0" fontId="18" fillId="0" borderId="0" xfId="139" applyFont="1" applyFill="1" applyBorder="1" applyAlignment="1">
      <alignment vertical="center" wrapText="1"/>
      <protection/>
    </xf>
    <xf numFmtId="0" fontId="19" fillId="0" borderId="0" xfId="139" applyFont="1" applyFill="1" applyBorder="1" applyAlignment="1">
      <alignment horizontal="center" vertical="center" wrapText="1"/>
      <protection/>
    </xf>
    <xf numFmtId="0" fontId="16" fillId="0" borderId="0" xfId="139" applyFont="1" applyFill="1" applyBorder="1" applyAlignment="1">
      <alignment vertical="center" wrapText="1"/>
      <protection/>
    </xf>
    <xf numFmtId="0" fontId="20" fillId="0" borderId="14" xfId="0" applyFont="1" applyFill="1" applyBorder="1" applyAlignment="1">
      <alignment horizontal="center"/>
    </xf>
    <xf numFmtId="0" fontId="15" fillId="0" borderId="0" xfId="140">
      <alignment/>
      <protection/>
    </xf>
    <xf numFmtId="0" fontId="18" fillId="0" borderId="0" xfId="140" applyFont="1">
      <alignment/>
      <protection/>
    </xf>
    <xf numFmtId="0" fontId="20" fillId="0" borderId="0" xfId="140" applyFont="1">
      <alignment/>
      <protection/>
    </xf>
    <xf numFmtId="0" fontId="17" fillId="0" borderId="38" xfId="140" applyFont="1" applyFill="1" applyBorder="1" applyAlignment="1">
      <alignment/>
      <protection/>
    </xf>
    <xf numFmtId="0" fontId="17" fillId="0" borderId="14" xfId="140" applyFont="1" applyFill="1" applyBorder="1" applyAlignment="1">
      <alignment horizontal="center"/>
      <protection/>
    </xf>
    <xf numFmtId="0" fontId="84" fillId="0" borderId="0" xfId="140" applyFont="1" applyAlignment="1">
      <alignment horizontal="center"/>
      <protection/>
    </xf>
    <xf numFmtId="0" fontId="20" fillId="0" borderId="39" xfId="140" applyFont="1" applyFill="1" applyBorder="1" applyAlignment="1">
      <alignment/>
      <protection/>
    </xf>
    <xf numFmtId="0" fontId="20" fillId="0" borderId="40" xfId="140" applyFont="1" applyFill="1" applyBorder="1" applyAlignment="1">
      <alignment/>
      <protection/>
    </xf>
    <xf numFmtId="0" fontId="17" fillId="0" borderId="41" xfId="140" applyFont="1" applyFill="1" applyBorder="1" applyAlignment="1">
      <alignment/>
      <protection/>
    </xf>
    <xf numFmtId="0" fontId="20" fillId="0" borderId="0" xfId="140" applyFont="1" applyFill="1" applyBorder="1" applyAlignment="1">
      <alignment horizontal="left"/>
      <protection/>
    </xf>
    <xf numFmtId="0" fontId="17" fillId="0" borderId="30" xfId="140" applyFont="1" applyFill="1" applyBorder="1" applyAlignment="1">
      <alignment horizontal="center" vertical="center"/>
      <protection/>
    </xf>
    <xf numFmtId="0" fontId="17" fillId="0" borderId="30" xfId="140" applyFont="1" applyFill="1" applyBorder="1" applyAlignment="1">
      <alignment horizontal="center" vertical="center" wrapText="1"/>
      <protection/>
    </xf>
    <xf numFmtId="0" fontId="20" fillId="0" borderId="0" xfId="140" applyFont="1" applyFill="1" applyBorder="1" applyAlignment="1">
      <alignment horizontal="center"/>
      <protection/>
    </xf>
    <xf numFmtId="0" fontId="17" fillId="0" borderId="0" xfId="140" applyFont="1" applyFill="1" applyBorder="1" applyAlignment="1">
      <alignment horizontal="center"/>
      <protection/>
    </xf>
    <xf numFmtId="0" fontId="16" fillId="0" borderId="42" xfId="140" applyFont="1" applyFill="1" applyBorder="1" applyAlignment="1">
      <alignment horizontal="center" vertical="center"/>
      <protection/>
    </xf>
    <xf numFmtId="0" fontId="16" fillId="0" borderId="43" xfId="140" applyFont="1" applyFill="1" applyBorder="1" applyAlignment="1">
      <alignment horizontal="center" vertical="center"/>
      <protection/>
    </xf>
    <xf numFmtId="0" fontId="83" fillId="0" borderId="0" xfId="140" applyFont="1" applyAlignment="1">
      <alignment horizontal="center"/>
      <protection/>
    </xf>
    <xf numFmtId="0" fontId="20" fillId="0" borderId="14" xfId="140" applyFont="1" applyBorder="1" applyAlignment="1">
      <alignment horizontal="center"/>
      <protection/>
    </xf>
    <xf numFmtId="0" fontId="20" fillId="0" borderId="40" xfId="140" applyFont="1" applyFill="1" applyBorder="1" applyAlignment="1">
      <alignment horizontal="center"/>
      <protection/>
    </xf>
    <xf numFmtId="0" fontId="20" fillId="0" borderId="44" xfId="140" applyFont="1" applyFill="1" applyBorder="1" applyAlignment="1">
      <alignment horizontal="center"/>
      <protection/>
    </xf>
    <xf numFmtId="0" fontId="20" fillId="0" borderId="0" xfId="140" applyFont="1" applyAlignment="1">
      <alignment horizontal="center"/>
      <protection/>
    </xf>
    <xf numFmtId="49" fontId="17" fillId="54" borderId="42" xfId="140" applyNumberFormat="1" applyFont="1" applyFill="1" applyBorder="1" applyAlignment="1">
      <alignment horizontal="center"/>
      <protection/>
    </xf>
    <xf numFmtId="0" fontId="17" fillId="54" borderId="45" xfId="140" applyFont="1" applyFill="1" applyBorder="1" applyAlignment="1">
      <alignment horizontal="center"/>
      <protection/>
    </xf>
    <xf numFmtId="0" fontId="20" fillId="0" borderId="46" xfId="140" applyFont="1" applyFill="1" applyBorder="1" applyAlignment="1">
      <alignment horizontal="center"/>
      <protection/>
    </xf>
    <xf numFmtId="168" fontId="20" fillId="54" borderId="47" xfId="140" applyNumberFormat="1" applyFont="1" applyFill="1" applyBorder="1" applyAlignment="1">
      <alignment horizontal="center"/>
      <protection/>
    </xf>
    <xf numFmtId="168" fontId="20" fillId="59" borderId="48" xfId="140" applyNumberFormat="1" applyFont="1" applyFill="1" applyBorder="1" applyAlignment="1">
      <alignment horizontal="center"/>
      <protection/>
    </xf>
    <xf numFmtId="168" fontId="17" fillId="59" borderId="49" xfId="140" applyNumberFormat="1" applyFont="1" applyFill="1" applyBorder="1" applyAlignment="1">
      <alignment horizontal="center" vertical="top" wrapText="1"/>
      <protection/>
    </xf>
    <xf numFmtId="168" fontId="86" fillId="59" borderId="50" xfId="140" applyNumberFormat="1" applyFont="1" applyFill="1" applyBorder="1" applyAlignment="1">
      <alignment horizontal="center"/>
      <protection/>
    </xf>
    <xf numFmtId="0" fontId="87" fillId="0" borderId="0" xfId="139" applyFont="1" applyFill="1" applyAlignment="1">
      <alignment vertical="center"/>
      <protection/>
    </xf>
    <xf numFmtId="0" fontId="17" fillId="0" borderId="51" xfId="140" applyFont="1" applyBorder="1" applyAlignment="1">
      <alignment vertical="center" wrapText="1"/>
      <protection/>
    </xf>
    <xf numFmtId="0" fontId="77" fillId="54" borderId="52" xfId="0" applyFont="1" applyFill="1" applyBorder="1" applyAlignment="1">
      <alignment horizontal="center" vertical="center" wrapText="1"/>
    </xf>
    <xf numFmtId="0" fontId="77" fillId="0" borderId="0" xfId="0" applyFont="1" applyAlignment="1">
      <alignment horizontal="right" vertical="center" wrapText="1"/>
    </xf>
    <xf numFmtId="0" fontId="79" fillId="0" borderId="26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/>
    </xf>
    <xf numFmtId="49" fontId="77" fillId="54" borderId="28" xfId="0" applyNumberFormat="1" applyFont="1" applyFill="1" applyBorder="1" applyAlignment="1">
      <alignment horizontal="center" vertical="center" wrapText="1"/>
    </xf>
    <xf numFmtId="168" fontId="20" fillId="0" borderId="0" xfId="140" applyNumberFormat="1" applyFont="1">
      <alignment/>
      <protection/>
    </xf>
    <xf numFmtId="0" fontId="15" fillId="0" borderId="32" xfId="139" applyFill="1" applyBorder="1" applyAlignment="1">
      <alignment vertical="center" wrapText="1"/>
      <protection/>
    </xf>
    <xf numFmtId="0" fontId="15" fillId="0" borderId="33" xfId="139" applyFill="1" applyBorder="1" applyAlignment="1">
      <alignment vertical="center" wrapText="1"/>
      <protection/>
    </xf>
    <xf numFmtId="0" fontId="15" fillId="0" borderId="35" xfId="139" applyFill="1" applyBorder="1" applyAlignment="1">
      <alignment vertical="center" wrapText="1"/>
      <protection/>
    </xf>
    <xf numFmtId="0" fontId="15" fillId="0" borderId="36" xfId="139" applyFill="1" applyBorder="1" applyAlignment="1">
      <alignment vertical="center" wrapText="1"/>
      <protection/>
    </xf>
    <xf numFmtId="49" fontId="45" fillId="60" borderId="14" xfId="83" applyNumberFormat="1" applyFont="1" applyFill="1" applyBorder="1" applyAlignment="1">
      <alignment/>
    </xf>
    <xf numFmtId="198" fontId="45" fillId="60" borderId="14" xfId="83" applyNumberFormat="1" applyFont="1" applyFill="1" applyBorder="1" applyAlignment="1">
      <alignment/>
    </xf>
    <xf numFmtId="49" fontId="45" fillId="0" borderId="14" xfId="83" applyNumberFormat="1" applyFont="1" applyFill="1" applyBorder="1" applyAlignment="1">
      <alignment/>
    </xf>
    <xf numFmtId="198" fontId="45" fillId="0" borderId="14" xfId="83" applyNumberFormat="1" applyFont="1" applyFill="1" applyBorder="1" applyAlignment="1">
      <alignment horizontal="left"/>
    </xf>
    <xf numFmtId="200" fontId="15" fillId="0" borderId="33" xfId="80" applyNumberFormat="1" applyFont="1" applyFill="1" applyBorder="1" applyAlignment="1">
      <alignment vertical="center" wrapText="1"/>
    </xf>
    <xf numFmtId="200" fontId="15" fillId="0" borderId="34" xfId="80" applyNumberFormat="1" applyFont="1" applyFill="1" applyBorder="1" applyAlignment="1">
      <alignment vertical="center" wrapText="1"/>
    </xf>
    <xf numFmtId="200" fontId="15" fillId="0" borderId="36" xfId="80" applyNumberFormat="1" applyFont="1" applyFill="1" applyBorder="1" applyAlignment="1">
      <alignment vertical="center" wrapText="1"/>
    </xf>
    <xf numFmtId="200" fontId="15" fillId="0" borderId="37" xfId="80" applyNumberFormat="1" applyFont="1" applyFill="1" applyBorder="1" applyAlignment="1">
      <alignment vertical="center" wrapText="1"/>
    </xf>
    <xf numFmtId="49" fontId="15" fillId="0" borderId="33" xfId="80" applyNumberFormat="1" applyFont="1" applyFill="1" applyBorder="1" applyAlignment="1">
      <alignment horizontal="center" vertical="center" wrapText="1"/>
    </xf>
    <xf numFmtId="49" fontId="88" fillId="0" borderId="14" xfId="140" applyNumberFormat="1" applyFont="1" applyFill="1" applyBorder="1" applyAlignment="1">
      <alignment horizontal="center" vertical="center"/>
      <protection/>
    </xf>
    <xf numFmtId="49" fontId="88" fillId="0" borderId="53" xfId="140" applyNumberFormat="1" applyFont="1" applyFill="1" applyBorder="1" applyAlignment="1">
      <alignment horizontal="center" vertical="center"/>
      <protection/>
    </xf>
    <xf numFmtId="200" fontId="89" fillId="0" borderId="33" xfId="80" applyNumberFormat="1" applyFont="1" applyFill="1" applyBorder="1" applyAlignment="1">
      <alignment vertical="center" wrapText="1"/>
    </xf>
    <xf numFmtId="0" fontId="20" fillId="54" borderId="45" xfId="140" applyFont="1" applyFill="1" applyBorder="1" applyAlignment="1">
      <alignment horizontal="center"/>
      <protection/>
    </xf>
    <xf numFmtId="0" fontId="20" fillId="54" borderId="54" xfId="140" applyFont="1" applyFill="1" applyBorder="1" applyAlignment="1">
      <alignment horizontal="center"/>
      <protection/>
    </xf>
    <xf numFmtId="0" fontId="17" fillId="0" borderId="43" xfId="140" applyFont="1" applyBorder="1" applyAlignment="1">
      <alignment horizontal="center" vertical="center" wrapText="1"/>
      <protection/>
    </xf>
    <xf numFmtId="0" fontId="17" fillId="0" borderId="55" xfId="140" applyFont="1" applyBorder="1" applyAlignment="1">
      <alignment horizontal="center" vertical="center" wrapText="1"/>
      <protection/>
    </xf>
    <xf numFmtId="0" fontId="17" fillId="0" borderId="7" xfId="140" applyFont="1" applyBorder="1" applyAlignment="1">
      <alignment horizontal="center" vertical="center" wrapText="1"/>
      <protection/>
    </xf>
    <xf numFmtId="0" fontId="17" fillId="0" borderId="51" xfId="140" applyFont="1" applyBorder="1" applyAlignment="1">
      <alignment horizontal="center" vertical="center" wrapText="1"/>
      <protection/>
    </xf>
    <xf numFmtId="0" fontId="17" fillId="0" borderId="56" xfId="140" applyFont="1" applyBorder="1" applyAlignment="1">
      <alignment horizontal="center" vertical="center" wrapText="1"/>
      <protection/>
    </xf>
    <xf numFmtId="0" fontId="17" fillId="0" borderId="57" xfId="140" applyFont="1" applyBorder="1" applyAlignment="1">
      <alignment horizontal="center" vertical="center" wrapText="1"/>
      <protection/>
    </xf>
    <xf numFmtId="0" fontId="88" fillId="0" borderId="58" xfId="140" applyFont="1" applyFill="1" applyBorder="1" applyAlignment="1">
      <alignment horizontal="center"/>
      <protection/>
    </xf>
    <xf numFmtId="0" fontId="88" fillId="0" borderId="52" xfId="140" applyFont="1" applyFill="1" applyBorder="1" applyAlignment="1">
      <alignment horizontal="center"/>
      <protection/>
    </xf>
    <xf numFmtId="0" fontId="20" fillId="54" borderId="45" xfId="140" applyFont="1" applyFill="1" applyBorder="1" applyAlignment="1">
      <alignment horizontal="left"/>
      <protection/>
    </xf>
    <xf numFmtId="0" fontId="20" fillId="54" borderId="59" xfId="140" applyFont="1" applyFill="1" applyBorder="1" applyAlignment="1">
      <alignment horizontal="left"/>
      <protection/>
    </xf>
    <xf numFmtId="0" fontId="20" fillId="54" borderId="54" xfId="140" applyFont="1" applyFill="1" applyBorder="1" applyAlignment="1">
      <alignment horizontal="left"/>
      <protection/>
    </xf>
    <xf numFmtId="0" fontId="17" fillId="0" borderId="58" xfId="140" applyFont="1" applyFill="1" applyBorder="1" applyAlignment="1">
      <alignment horizontal="center"/>
      <protection/>
    </xf>
    <xf numFmtId="0" fontId="17" fillId="0" borderId="60" xfId="140" applyFont="1" applyFill="1" applyBorder="1" applyAlignment="1">
      <alignment horizontal="center"/>
      <protection/>
    </xf>
    <xf numFmtId="0" fontId="17" fillId="0" borderId="61" xfId="140" applyFont="1" applyFill="1" applyBorder="1" applyAlignment="1">
      <alignment horizontal="center" vertical="center"/>
      <protection/>
    </xf>
    <xf numFmtId="0" fontId="17" fillId="0" borderId="34" xfId="140" applyFont="1" applyFill="1" applyBorder="1" applyAlignment="1">
      <alignment horizontal="center" vertical="center"/>
      <protection/>
    </xf>
    <xf numFmtId="0" fontId="17" fillId="54" borderId="45" xfId="140" applyFont="1" applyFill="1" applyBorder="1" applyAlignment="1">
      <alignment horizontal="center"/>
      <protection/>
    </xf>
    <xf numFmtId="0" fontId="17" fillId="54" borderId="62" xfId="140" applyFont="1" applyFill="1" applyBorder="1" applyAlignment="1">
      <alignment horizontal="center"/>
      <protection/>
    </xf>
    <xf numFmtId="0" fontId="16" fillId="0" borderId="63" xfId="140" applyFont="1" applyFill="1" applyBorder="1" applyAlignment="1">
      <alignment horizontal="center" vertical="center"/>
      <protection/>
    </xf>
    <xf numFmtId="0" fontId="16" fillId="0" borderId="55" xfId="140" applyFont="1" applyFill="1" applyBorder="1" applyAlignment="1">
      <alignment horizontal="center" vertical="center"/>
      <protection/>
    </xf>
    <xf numFmtId="0" fontId="16" fillId="0" borderId="41" xfId="140" applyFont="1" applyFill="1" applyBorder="1" applyAlignment="1">
      <alignment horizontal="center" vertical="center"/>
      <protection/>
    </xf>
    <xf numFmtId="0" fontId="16" fillId="0" borderId="51" xfId="140" applyFont="1" applyFill="1" applyBorder="1" applyAlignment="1">
      <alignment horizontal="center" vertical="center"/>
      <protection/>
    </xf>
    <xf numFmtId="0" fontId="16" fillId="0" borderId="64" xfId="140" applyFont="1" applyFill="1" applyBorder="1" applyAlignment="1">
      <alignment horizontal="center" vertical="center"/>
      <protection/>
    </xf>
    <xf numFmtId="0" fontId="16" fillId="0" borderId="57" xfId="140" applyFont="1" applyFill="1" applyBorder="1" applyAlignment="1">
      <alignment horizontal="center" vertical="center"/>
      <protection/>
    </xf>
    <xf numFmtId="0" fontId="84" fillId="0" borderId="45" xfId="140" applyFont="1" applyFill="1" applyBorder="1" applyAlignment="1">
      <alignment horizontal="center"/>
      <protection/>
    </xf>
    <xf numFmtId="0" fontId="84" fillId="0" borderId="59" xfId="140" applyFont="1" applyFill="1" applyBorder="1" applyAlignment="1">
      <alignment horizontal="center"/>
      <protection/>
    </xf>
    <xf numFmtId="0" fontId="84" fillId="0" borderId="62" xfId="140" applyFont="1" applyFill="1" applyBorder="1" applyAlignment="1">
      <alignment horizontal="center"/>
      <protection/>
    </xf>
    <xf numFmtId="0" fontId="78" fillId="0" borderId="58" xfId="0" applyFont="1" applyBorder="1" applyAlignment="1">
      <alignment horizontal="center" vertical="center" wrapText="1"/>
    </xf>
    <xf numFmtId="0" fontId="78" fillId="0" borderId="60" xfId="0" applyFont="1" applyBorder="1" applyAlignment="1">
      <alignment horizontal="center" vertical="center" wrapText="1"/>
    </xf>
    <xf numFmtId="0" fontId="78" fillId="0" borderId="52" xfId="0" applyFont="1" applyBorder="1" applyAlignment="1">
      <alignment horizontal="center" vertical="center" wrapText="1"/>
    </xf>
    <xf numFmtId="0" fontId="77" fillId="0" borderId="58" xfId="0" applyFont="1" applyBorder="1" applyAlignment="1">
      <alignment horizontal="center" vertical="center" wrapText="1"/>
    </xf>
    <xf numFmtId="0" fontId="77" fillId="0" borderId="52" xfId="0" applyFont="1" applyBorder="1" applyAlignment="1">
      <alignment horizontal="center" vertical="center" wrapText="1"/>
    </xf>
    <xf numFmtId="0" fontId="77" fillId="54" borderId="58" xfId="0" applyFont="1" applyFill="1" applyBorder="1" applyAlignment="1">
      <alignment horizontal="center" vertical="center" wrapText="1"/>
    </xf>
    <xf numFmtId="0" fontId="77" fillId="54" borderId="52" xfId="0" applyFont="1" applyFill="1" applyBorder="1" applyAlignment="1">
      <alignment horizontal="center" vertical="center" wrapText="1"/>
    </xf>
    <xf numFmtId="0" fontId="77" fillId="0" borderId="41" xfId="0" applyFont="1" applyBorder="1" applyAlignment="1">
      <alignment horizontal="center" vertical="center" wrapText="1"/>
    </xf>
    <xf numFmtId="0" fontId="77" fillId="0" borderId="0" xfId="0" applyFont="1" applyAlignment="1">
      <alignment horizontal="center" vertical="center" wrapText="1"/>
    </xf>
    <xf numFmtId="0" fontId="82" fillId="58" borderId="58" xfId="0" applyFont="1" applyFill="1" applyBorder="1" applyAlignment="1">
      <alignment horizontal="center" vertical="center" wrapText="1"/>
    </xf>
    <xf numFmtId="0" fontId="82" fillId="58" borderId="52" xfId="0" applyFont="1" applyFill="1" applyBorder="1" applyAlignment="1">
      <alignment horizontal="center" vertical="center" wrapText="1"/>
    </xf>
    <xf numFmtId="0" fontId="77" fillId="0" borderId="39" xfId="0" applyFont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 wrapText="1"/>
    </xf>
    <xf numFmtId="0" fontId="82" fillId="58" borderId="60" xfId="0" applyFont="1" applyFill="1" applyBorder="1" applyAlignment="1">
      <alignment horizontal="center" vertical="center" wrapText="1"/>
    </xf>
    <xf numFmtId="0" fontId="77" fillId="57" borderId="58" xfId="0" applyFont="1" applyFill="1" applyBorder="1" applyAlignment="1">
      <alignment horizontal="center" vertical="center" wrapText="1"/>
    </xf>
    <xf numFmtId="0" fontId="77" fillId="57" borderId="52" xfId="0" applyFont="1" applyFill="1" applyBorder="1" applyAlignment="1">
      <alignment horizontal="center" vertical="center" wrapText="1"/>
    </xf>
    <xf numFmtId="0" fontId="78" fillId="57" borderId="58" xfId="0" applyFont="1" applyFill="1" applyBorder="1" applyAlignment="1">
      <alignment horizontal="center" vertical="center" wrapText="1"/>
    </xf>
    <xf numFmtId="0" fontId="78" fillId="57" borderId="52" xfId="0" applyFont="1" applyFill="1" applyBorder="1" applyAlignment="1">
      <alignment horizontal="center" vertical="center" wrapText="1"/>
    </xf>
    <xf numFmtId="0" fontId="81" fillId="57" borderId="58" xfId="0" applyFont="1" applyFill="1" applyBorder="1" applyAlignment="1">
      <alignment horizontal="center" vertical="center" wrapText="1"/>
    </xf>
    <xf numFmtId="0" fontId="81" fillId="57" borderId="52" xfId="0" applyFont="1" applyFill="1" applyBorder="1" applyAlignment="1">
      <alignment horizontal="center" vertical="center" wrapText="1"/>
    </xf>
    <xf numFmtId="0" fontId="81" fillId="54" borderId="58" xfId="0" applyFont="1" applyFill="1" applyBorder="1" applyAlignment="1">
      <alignment horizontal="center" vertical="center" wrapText="1"/>
    </xf>
    <xf numFmtId="0" fontId="81" fillId="54" borderId="52" xfId="0" applyFont="1" applyFill="1" applyBorder="1" applyAlignment="1">
      <alignment horizontal="center" vertical="center" wrapText="1"/>
    </xf>
    <xf numFmtId="0" fontId="80" fillId="57" borderId="58" xfId="0" applyFont="1" applyFill="1" applyBorder="1" applyAlignment="1">
      <alignment horizontal="center" vertical="center" wrapText="1"/>
    </xf>
    <xf numFmtId="0" fontId="80" fillId="57" borderId="52" xfId="0" applyFont="1" applyFill="1" applyBorder="1" applyAlignment="1">
      <alignment horizontal="center" vertical="center" wrapText="1"/>
    </xf>
    <xf numFmtId="0" fontId="78" fillId="0" borderId="41" xfId="0" applyFont="1" applyBorder="1" applyAlignment="1">
      <alignment horizontal="center" vertical="center" wrapText="1"/>
    </xf>
    <xf numFmtId="0" fontId="78" fillId="0" borderId="44" xfId="0" applyFont="1" applyBorder="1" applyAlignment="1">
      <alignment horizontal="center" vertical="center" wrapText="1"/>
    </xf>
    <xf numFmtId="0" fontId="78" fillId="0" borderId="24" xfId="0" applyFont="1" applyBorder="1" applyAlignment="1">
      <alignment horizontal="center" vertical="center" wrapText="1"/>
    </xf>
    <xf numFmtId="0" fontId="78" fillId="0" borderId="28" xfId="0" applyFont="1" applyBorder="1" applyAlignment="1">
      <alignment horizontal="center" vertical="center" wrapText="1"/>
    </xf>
    <xf numFmtId="0" fontId="79" fillId="0" borderId="26" xfId="0" applyFont="1" applyBorder="1" applyAlignment="1">
      <alignment horizontal="center" vertical="center" wrapText="1"/>
    </xf>
    <xf numFmtId="0" fontId="79" fillId="0" borderId="25" xfId="0" applyFont="1" applyBorder="1" applyAlignment="1">
      <alignment horizontal="center" vertical="center" wrapText="1"/>
    </xf>
    <xf numFmtId="0" fontId="79" fillId="0" borderId="65" xfId="0" applyFont="1" applyBorder="1" applyAlignment="1">
      <alignment horizontal="center" vertical="center" wrapText="1"/>
    </xf>
    <xf numFmtId="0" fontId="82" fillId="0" borderId="39" xfId="0" applyFont="1" applyBorder="1" applyAlignment="1">
      <alignment horizontal="center" vertical="center" wrapText="1"/>
    </xf>
    <xf numFmtId="0" fontId="82" fillId="0" borderId="46" xfId="0" applyFont="1" applyBorder="1" applyAlignment="1">
      <alignment horizontal="center" vertical="center" wrapText="1"/>
    </xf>
    <xf numFmtId="0" fontId="77" fillId="0" borderId="24" xfId="0" applyFont="1" applyBorder="1" applyAlignment="1">
      <alignment horizontal="right" vertical="center" wrapText="1"/>
    </xf>
    <xf numFmtId="0" fontId="77" fillId="0" borderId="27" xfId="0" applyFont="1" applyBorder="1" applyAlignment="1">
      <alignment horizontal="right" vertical="center" wrapText="1"/>
    </xf>
    <xf numFmtId="0" fontId="77" fillId="0" borderId="28" xfId="0" applyFont="1" applyBorder="1" applyAlignment="1">
      <alignment horizontal="right" vertical="center" wrapText="1"/>
    </xf>
    <xf numFmtId="0" fontId="77" fillId="0" borderId="41" xfId="0" applyFont="1" applyBorder="1" applyAlignment="1">
      <alignment horizontal="right" vertical="center" wrapText="1"/>
    </xf>
    <xf numFmtId="0" fontId="77" fillId="0" borderId="0" xfId="0" applyFont="1" applyAlignment="1">
      <alignment horizontal="right" vertical="center" wrapText="1"/>
    </xf>
    <xf numFmtId="0" fontId="77" fillId="0" borderId="44" xfId="0" applyFont="1" applyBorder="1" applyAlignment="1">
      <alignment horizontal="right" vertical="center" wrapText="1"/>
    </xf>
    <xf numFmtId="0" fontId="90" fillId="0" borderId="27" xfId="0" applyFont="1" applyBorder="1" applyAlignment="1">
      <alignment horizontal="center" vertical="center" wrapText="1"/>
    </xf>
    <xf numFmtId="0" fontId="77" fillId="0" borderId="60" xfId="0" applyFont="1" applyBorder="1" applyAlignment="1">
      <alignment horizontal="center" vertical="center" wrapText="1"/>
    </xf>
    <xf numFmtId="0" fontId="77" fillId="0" borderId="40" xfId="0" applyFont="1" applyBorder="1" applyAlignment="1">
      <alignment horizontal="right" vertical="center" wrapText="1"/>
    </xf>
    <xf numFmtId="0" fontId="78" fillId="0" borderId="40" xfId="0" applyFont="1" applyBorder="1" applyAlignment="1">
      <alignment horizontal="center" vertical="center" wrapText="1"/>
    </xf>
    <xf numFmtId="0" fontId="78" fillId="0" borderId="27" xfId="0" applyFont="1" applyBorder="1" applyAlignment="1">
      <alignment horizontal="center" vertical="center" wrapText="1"/>
    </xf>
    <xf numFmtId="0" fontId="77" fillId="0" borderId="27" xfId="0" applyFont="1" applyBorder="1" applyAlignment="1">
      <alignment horizontal="center" vertical="center" wrapText="1"/>
    </xf>
    <xf numFmtId="0" fontId="79" fillId="0" borderId="27" xfId="0" applyFont="1" applyBorder="1" applyAlignment="1">
      <alignment horizontal="center" vertical="center" wrapText="1"/>
    </xf>
    <xf numFmtId="0" fontId="82" fillId="57" borderId="58" xfId="0" applyFont="1" applyFill="1" applyBorder="1" applyAlignment="1">
      <alignment horizontal="center" vertical="center" wrapText="1"/>
    </xf>
    <xf numFmtId="0" fontId="82" fillId="57" borderId="52" xfId="0" applyFont="1" applyFill="1" applyBorder="1" applyAlignment="1">
      <alignment horizontal="center" vertical="center" wrapText="1"/>
    </xf>
    <xf numFmtId="0" fontId="0" fillId="0" borderId="41" xfId="0" applyBorder="1" applyAlignment="1">
      <alignment horizontal="justify" vertical="center" wrapText="1"/>
    </xf>
    <xf numFmtId="0" fontId="20" fillId="54" borderId="45" xfId="0" applyFont="1" applyFill="1" applyBorder="1" applyAlignment="1">
      <alignment horizontal="center"/>
    </xf>
    <xf numFmtId="0" fontId="20" fillId="54" borderId="54" xfId="0" applyFont="1" applyFill="1" applyBorder="1" applyAlignment="1">
      <alignment horizontal="center"/>
    </xf>
    <xf numFmtId="0" fontId="17" fillId="0" borderId="43" xfId="0" applyFont="1" applyFill="1" applyBorder="1" applyAlignment="1">
      <alignment horizontal="center" vertical="center" wrapText="1"/>
    </xf>
    <xf numFmtId="0" fontId="17" fillId="0" borderId="55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7" fillId="0" borderId="51" xfId="0" applyFont="1" applyFill="1" applyBorder="1" applyAlignment="1">
      <alignment horizontal="center" vertical="center" wrapText="1"/>
    </xf>
    <xf numFmtId="0" fontId="17" fillId="0" borderId="56" xfId="0" applyFont="1" applyFill="1" applyBorder="1" applyAlignment="1">
      <alignment horizontal="center" vertical="center" wrapText="1"/>
    </xf>
    <xf numFmtId="0" fontId="17" fillId="0" borderId="57" xfId="0" applyFont="1" applyFill="1" applyBorder="1" applyAlignment="1">
      <alignment horizontal="center" vertical="center" wrapText="1"/>
    </xf>
    <xf numFmtId="0" fontId="17" fillId="0" borderId="47" xfId="0" applyFont="1" applyFill="1" applyBorder="1" applyAlignment="1">
      <alignment horizontal="center" vertical="center" wrapText="1"/>
    </xf>
    <xf numFmtId="0" fontId="17" fillId="0" borderId="30" xfId="0" applyFont="1" applyFill="1" applyBorder="1" applyAlignment="1">
      <alignment horizontal="center" vertical="center" wrapText="1"/>
    </xf>
    <xf numFmtId="0" fontId="17" fillId="0" borderId="33" xfId="0" applyFont="1" applyFill="1" applyBorder="1" applyAlignment="1">
      <alignment horizontal="center" vertical="center" wrapText="1"/>
    </xf>
    <xf numFmtId="0" fontId="17" fillId="0" borderId="30" xfId="139" applyFont="1" applyFill="1" applyBorder="1" applyAlignment="1">
      <alignment horizontal="center" vertical="center" wrapText="1"/>
      <protection/>
    </xf>
    <xf numFmtId="0" fontId="17" fillId="0" borderId="31" xfId="139" applyFont="1" applyFill="1" applyBorder="1" applyAlignment="1">
      <alignment horizontal="center" vertical="center" wrapText="1"/>
      <protection/>
    </xf>
    <xf numFmtId="0" fontId="17" fillId="0" borderId="29" xfId="139" applyFont="1" applyFill="1" applyBorder="1" applyAlignment="1">
      <alignment horizontal="center" vertical="center" wrapText="1"/>
      <protection/>
    </xf>
    <xf numFmtId="0" fontId="17" fillId="0" borderId="66" xfId="139" applyFont="1" applyFill="1" applyBorder="1" applyAlignment="1">
      <alignment horizontal="center" vertical="center" wrapText="1"/>
      <protection/>
    </xf>
    <xf numFmtId="0" fontId="17" fillId="0" borderId="61" xfId="139" applyFont="1" applyFill="1" applyBorder="1" applyAlignment="1">
      <alignment horizontal="center" vertical="center" wrapText="1"/>
      <protection/>
    </xf>
    <xf numFmtId="0" fontId="17" fillId="0" borderId="67" xfId="139" applyFont="1" applyFill="1" applyBorder="1" applyAlignment="1">
      <alignment horizontal="center" vertical="center" wrapText="1"/>
      <protection/>
    </xf>
    <xf numFmtId="0" fontId="17" fillId="0" borderId="68" xfId="139" applyFont="1" applyFill="1" applyBorder="1" applyAlignment="1">
      <alignment horizontal="center" vertical="center" wrapText="1"/>
      <protection/>
    </xf>
    <xf numFmtId="0" fontId="17" fillId="0" borderId="69" xfId="139" applyFont="1" applyFill="1" applyBorder="1" applyAlignment="1">
      <alignment horizontal="center" vertical="center" wrapText="1"/>
      <protection/>
    </xf>
    <xf numFmtId="0" fontId="17" fillId="0" borderId="70" xfId="139" applyFont="1" applyFill="1" applyBorder="1" applyAlignment="1">
      <alignment horizontal="center" vertical="center" wrapText="1"/>
      <protection/>
    </xf>
  </cellXfs>
  <cellStyles count="183">
    <cellStyle name="Normal" xfId="0"/>
    <cellStyle name="_ALB content sheet" xfId="15"/>
    <cellStyle name="_ALB_StructPC tables" xfId="16"/>
    <cellStyle name="_Output to team May 12 2008 10pm" xfId="17"/>
    <cellStyle name="_PC Table Summary fror Gramoz May 13 2008" xfId="18"/>
    <cellStyle name="1 indent" xfId="19"/>
    <cellStyle name="2 indents" xfId="20"/>
    <cellStyle name="20% - Accent1" xfId="21"/>
    <cellStyle name="20% - Accent1 2" xfId="22"/>
    <cellStyle name="20% - Accent2" xfId="23"/>
    <cellStyle name="20% - Accent2 2" xfId="24"/>
    <cellStyle name="20% - Accent3" xfId="25"/>
    <cellStyle name="20% - Accent3 2" xfId="26"/>
    <cellStyle name="20% - Accent4" xfId="27"/>
    <cellStyle name="20% - Accent4 2" xfId="28"/>
    <cellStyle name="20% - Accent5" xfId="29"/>
    <cellStyle name="20% - Accent5 2" xfId="30"/>
    <cellStyle name="20% - Accent6" xfId="31"/>
    <cellStyle name="20% - Accent6 2" xfId="32"/>
    <cellStyle name="3 indents" xfId="33"/>
    <cellStyle name="4 indents" xfId="34"/>
    <cellStyle name="40% - Accent1" xfId="35"/>
    <cellStyle name="40% - Accent1 2" xfId="36"/>
    <cellStyle name="40% - Accent2" xfId="37"/>
    <cellStyle name="40% - Accent2 2" xfId="38"/>
    <cellStyle name="40% - Accent3" xfId="39"/>
    <cellStyle name="40% - Accent3 2" xfId="40"/>
    <cellStyle name="40% - Accent4" xfId="41"/>
    <cellStyle name="40% - Accent4 2" xfId="42"/>
    <cellStyle name="40% - Accent5" xfId="43"/>
    <cellStyle name="40% - Accent5 2" xfId="44"/>
    <cellStyle name="40% - Accent6" xfId="45"/>
    <cellStyle name="40% - Accent6 2" xfId="46"/>
    <cellStyle name="5 indents" xfId="47"/>
    <cellStyle name="60% - Accent1" xfId="48"/>
    <cellStyle name="60% - Accent1 2" xfId="49"/>
    <cellStyle name="60% - Accent2" xfId="50"/>
    <cellStyle name="60% - Accent2 2" xfId="51"/>
    <cellStyle name="60% - Accent3" xfId="52"/>
    <cellStyle name="60% - Accent3 2" xfId="53"/>
    <cellStyle name="60% - Accent4" xfId="54"/>
    <cellStyle name="60% - Accent4 2" xfId="55"/>
    <cellStyle name="60% - Accent5" xfId="56"/>
    <cellStyle name="60% - Accent5 2" xfId="57"/>
    <cellStyle name="60% - Accent6" xfId="58"/>
    <cellStyle name="60% - Accent6 2" xfId="59"/>
    <cellStyle name="Accent1" xfId="60"/>
    <cellStyle name="Accent1 2" xfId="61"/>
    <cellStyle name="Accent2" xfId="62"/>
    <cellStyle name="Accent2 2" xfId="63"/>
    <cellStyle name="Accent3" xfId="64"/>
    <cellStyle name="Accent3 2" xfId="65"/>
    <cellStyle name="Accent4" xfId="66"/>
    <cellStyle name="Accent4 2" xfId="67"/>
    <cellStyle name="Accent5" xfId="68"/>
    <cellStyle name="Accent5 2" xfId="69"/>
    <cellStyle name="Accent6" xfId="70"/>
    <cellStyle name="Accent6 2" xfId="71"/>
    <cellStyle name="Bad" xfId="72"/>
    <cellStyle name="Bad 2" xfId="73"/>
    <cellStyle name="BoA" xfId="74"/>
    <cellStyle name="Calculation" xfId="75"/>
    <cellStyle name="Calculation 2" xfId="76"/>
    <cellStyle name="Celkem" xfId="77"/>
    <cellStyle name="Check Cell" xfId="78"/>
    <cellStyle name="Check Cell 2" xfId="79"/>
    <cellStyle name="Comma" xfId="80"/>
    <cellStyle name="Comma  - Style1" xfId="81"/>
    <cellStyle name="Comma [0]" xfId="82"/>
    <cellStyle name="Comma 2" xfId="83"/>
    <cellStyle name="Comma(3)" xfId="84"/>
    <cellStyle name="Curren - Style3" xfId="85"/>
    <cellStyle name="Curren - Style4" xfId="86"/>
    <cellStyle name="Currency" xfId="87"/>
    <cellStyle name="Currency [0]" xfId="88"/>
    <cellStyle name="Datum" xfId="89"/>
    <cellStyle name="Defl/Infl" xfId="90"/>
    <cellStyle name="Euro" xfId="91"/>
    <cellStyle name="Exogenous" xfId="92"/>
    <cellStyle name="Explanatory Text" xfId="93"/>
    <cellStyle name="Explanatory Text 2" xfId="94"/>
    <cellStyle name="Finanční0" xfId="95"/>
    <cellStyle name="Finanèní0" xfId="96"/>
    <cellStyle name="Good" xfId="97"/>
    <cellStyle name="Good 2" xfId="98"/>
    <cellStyle name="Grey" xfId="99"/>
    <cellStyle name="Heading 1" xfId="100"/>
    <cellStyle name="Heading 1 2" xfId="101"/>
    <cellStyle name="Heading 2" xfId="102"/>
    <cellStyle name="Heading 2 2" xfId="103"/>
    <cellStyle name="Heading 3" xfId="104"/>
    <cellStyle name="Heading 3 2" xfId="105"/>
    <cellStyle name="Heading 4" xfId="106"/>
    <cellStyle name="Heading 4 2" xfId="107"/>
    <cellStyle name="Hipervínculo_IIF" xfId="108"/>
    <cellStyle name="IMF" xfId="109"/>
    <cellStyle name="imf-one decimal" xfId="110"/>
    <cellStyle name="imf-zero decimal" xfId="111"/>
    <cellStyle name="Input" xfId="112"/>
    <cellStyle name="Input [yellow]" xfId="113"/>
    <cellStyle name="Input 2" xfId="114"/>
    <cellStyle name="INSTAT" xfId="115"/>
    <cellStyle name="Label" xfId="116"/>
    <cellStyle name="Linked Cell" xfId="117"/>
    <cellStyle name="Linked Cell 2" xfId="118"/>
    <cellStyle name="Měna0" xfId="119"/>
    <cellStyle name="Millares [0]_BALPROGRAMA2001R" xfId="120"/>
    <cellStyle name="Millares_BALPROGRAMA2001R" xfId="121"/>
    <cellStyle name="Milliers [0]_Encours - Apr rééch" xfId="122"/>
    <cellStyle name="Milliers_Encours - Apr rééch" xfId="123"/>
    <cellStyle name="Mìna0" xfId="124"/>
    <cellStyle name="Model" xfId="125"/>
    <cellStyle name="MoF" xfId="126"/>
    <cellStyle name="Moneda [0]_BALPROGRAMA2001R" xfId="127"/>
    <cellStyle name="Moneda_BALPROGRAMA2001R" xfId="128"/>
    <cellStyle name="Monétaire [0]_Encours - Apr rééch" xfId="129"/>
    <cellStyle name="Monétaire_Encours - Apr rééch" xfId="130"/>
    <cellStyle name="Neutral" xfId="131"/>
    <cellStyle name="Neutral 2" xfId="132"/>
    <cellStyle name="Normal - Style1" xfId="133"/>
    <cellStyle name="Normal - Style2" xfId="134"/>
    <cellStyle name="Normal - Style5" xfId="135"/>
    <cellStyle name="Normal - Style6" xfId="136"/>
    <cellStyle name="Normal - Style7" xfId="137"/>
    <cellStyle name="Normal - Style8" xfId="138"/>
    <cellStyle name="Normal 2" xfId="139"/>
    <cellStyle name="Normal 3" xfId="140"/>
    <cellStyle name="Normal Table" xfId="141"/>
    <cellStyle name="Note" xfId="142"/>
    <cellStyle name="Note 2" xfId="143"/>
    <cellStyle name="Output" xfId="144"/>
    <cellStyle name="Output 2" xfId="145"/>
    <cellStyle name="Output Amounts" xfId="146"/>
    <cellStyle name="Percent" xfId="147"/>
    <cellStyle name="Percent [2]" xfId="148"/>
    <cellStyle name="Percent 2" xfId="149"/>
    <cellStyle name="percentage difference" xfId="150"/>
    <cellStyle name="percentage difference one decimal" xfId="151"/>
    <cellStyle name="percentage difference zero decimal" xfId="152"/>
    <cellStyle name="Pevný" xfId="153"/>
    <cellStyle name="Presentation" xfId="154"/>
    <cellStyle name="Proj" xfId="155"/>
    <cellStyle name="Publication" xfId="156"/>
    <cellStyle name="STYL1 - Style1" xfId="157"/>
    <cellStyle name="Style 1" xfId="158"/>
    <cellStyle name="Text" xfId="159"/>
    <cellStyle name="Title" xfId="160"/>
    <cellStyle name="Title 2" xfId="161"/>
    <cellStyle name="Total" xfId="162"/>
    <cellStyle name="Total 2" xfId="163"/>
    <cellStyle name="Warning Text" xfId="164"/>
    <cellStyle name="Warning Text 2" xfId="165"/>
    <cellStyle name="WebAnchor1" xfId="166"/>
    <cellStyle name="WebAnchor2" xfId="167"/>
    <cellStyle name="WebAnchor3" xfId="168"/>
    <cellStyle name="WebAnchor4" xfId="169"/>
    <cellStyle name="WebAnchor5" xfId="170"/>
    <cellStyle name="WebAnchor6" xfId="171"/>
    <cellStyle name="WebAnchor7" xfId="172"/>
    <cellStyle name="Webexclude" xfId="173"/>
    <cellStyle name="WebFN" xfId="174"/>
    <cellStyle name="WebFN1" xfId="175"/>
    <cellStyle name="WebFN2" xfId="176"/>
    <cellStyle name="WebFN3" xfId="177"/>
    <cellStyle name="WebFN4" xfId="178"/>
    <cellStyle name="WebHR" xfId="179"/>
    <cellStyle name="WebIndent1" xfId="180"/>
    <cellStyle name="WebIndent1wFN3" xfId="181"/>
    <cellStyle name="WebIndent2" xfId="182"/>
    <cellStyle name="WebNoBR" xfId="183"/>
    <cellStyle name="Záhlaví 1" xfId="184"/>
    <cellStyle name="Záhlaví 2" xfId="185"/>
    <cellStyle name="zero" xfId="186"/>
    <cellStyle name="ДАТА" xfId="187"/>
    <cellStyle name="ДЕНЕЖНЫЙ_BOPENGC" xfId="188"/>
    <cellStyle name="ЗАГОЛОВОК1" xfId="189"/>
    <cellStyle name="ЗАГОЛОВОК2" xfId="190"/>
    <cellStyle name="ИТОГОВЫЙ" xfId="191"/>
    <cellStyle name="Обычный_BOPENGC" xfId="192"/>
    <cellStyle name="ПРОЦЕНТНЫЙ_BOPENGC" xfId="193"/>
    <cellStyle name="ТЕКСТ" xfId="194"/>
    <cellStyle name="ФИКСИРОВАННЫЙ" xfId="195"/>
    <cellStyle name="ФИНАНСОВЫЙ_BOPENGC" xfId="19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zoomScalePageLayoutView="0" workbookViewId="0" topLeftCell="A1">
      <selection activeCell="A20" sqref="A20:IV25"/>
    </sheetView>
  </sheetViews>
  <sheetFormatPr defaultColWidth="9.140625" defaultRowHeight="15"/>
  <cols>
    <col min="1" max="1" width="12.00390625" style="0" customWidth="1"/>
    <col min="2" max="2" width="17.00390625" style="0" customWidth="1"/>
    <col min="5" max="7" width="12.140625" style="0" bestFit="1" customWidth="1"/>
  </cols>
  <sheetData>
    <row r="1" spans="1:9" ht="15.75">
      <c r="A1" s="68" t="s">
        <v>62</v>
      </c>
      <c r="B1" s="68"/>
      <c r="C1" s="68"/>
      <c r="D1" s="68"/>
      <c r="E1" s="56"/>
      <c r="F1" s="56"/>
      <c r="G1" s="56"/>
      <c r="H1" s="56"/>
      <c r="I1" s="56"/>
    </row>
    <row r="2" spans="1:9" ht="15.75">
      <c r="A2" s="41" t="s">
        <v>84</v>
      </c>
      <c r="B2" s="42"/>
      <c r="C2" s="42"/>
      <c r="D2" s="60"/>
      <c r="E2" s="60"/>
      <c r="F2" s="60"/>
      <c r="G2" s="60"/>
      <c r="H2" s="60"/>
      <c r="I2" s="60"/>
    </row>
    <row r="3" spans="1:9" ht="15.75" thickBot="1">
      <c r="A3" s="42"/>
      <c r="B3" s="42"/>
      <c r="C3" s="42"/>
      <c r="D3" s="60"/>
      <c r="E3" s="60"/>
      <c r="F3" s="60"/>
      <c r="G3" s="40"/>
      <c r="H3" s="60"/>
      <c r="I3" s="45" t="s">
        <v>0</v>
      </c>
    </row>
    <row r="4" spans="1:9" ht="15">
      <c r="A4" s="46"/>
      <c r="B4" s="47"/>
      <c r="C4" s="47"/>
      <c r="D4" s="58"/>
      <c r="E4" s="58"/>
      <c r="F4" s="58"/>
      <c r="G4" s="58"/>
      <c r="H4" s="58"/>
      <c r="I4" s="63"/>
    </row>
    <row r="5" spans="1:9" ht="15">
      <c r="A5" s="43" t="s">
        <v>1</v>
      </c>
      <c r="B5" s="103"/>
      <c r="C5" s="104"/>
      <c r="D5" s="104"/>
      <c r="E5" s="104"/>
      <c r="F5" s="105"/>
      <c r="G5" s="44" t="s">
        <v>2</v>
      </c>
      <c r="H5" s="110">
        <v>2033001</v>
      </c>
      <c r="I5" s="111"/>
    </row>
    <row r="6" spans="1:9" ht="15">
      <c r="A6" s="48"/>
      <c r="B6" s="49"/>
      <c r="C6" s="49"/>
      <c r="D6" s="52"/>
      <c r="E6" s="52"/>
      <c r="F6" s="52"/>
      <c r="G6" s="52"/>
      <c r="H6" s="53"/>
      <c r="I6" s="59"/>
    </row>
    <row r="7" spans="1:9" ht="15">
      <c r="A7" s="112" t="s">
        <v>3</v>
      </c>
      <c r="B7" s="113"/>
      <c r="C7" s="118" t="s">
        <v>80</v>
      </c>
      <c r="D7" s="119"/>
      <c r="E7" s="119"/>
      <c r="F7" s="119"/>
      <c r="G7" s="119"/>
      <c r="H7" s="119"/>
      <c r="I7" s="120"/>
    </row>
    <row r="8" spans="1:9" ht="15">
      <c r="A8" s="114"/>
      <c r="B8" s="115"/>
      <c r="C8" s="90" t="s">
        <v>63</v>
      </c>
      <c r="D8" s="90" t="s">
        <v>64</v>
      </c>
      <c r="E8" s="90" t="s">
        <v>65</v>
      </c>
      <c r="F8" s="90" t="s">
        <v>66</v>
      </c>
      <c r="G8" s="90" t="s">
        <v>67</v>
      </c>
      <c r="H8" s="90" t="s">
        <v>68</v>
      </c>
      <c r="I8" s="91" t="s">
        <v>4</v>
      </c>
    </row>
    <row r="9" spans="1:9" ht="15">
      <c r="A9" s="116"/>
      <c r="B9" s="117"/>
      <c r="C9" s="50" t="s">
        <v>5</v>
      </c>
      <c r="D9" s="50" t="s">
        <v>6</v>
      </c>
      <c r="E9" s="50" t="s">
        <v>7</v>
      </c>
      <c r="F9" s="50" t="s">
        <v>7</v>
      </c>
      <c r="G9" s="50" t="s">
        <v>7</v>
      </c>
      <c r="H9" s="50" t="s">
        <v>5</v>
      </c>
      <c r="I9" s="108" t="s">
        <v>8</v>
      </c>
    </row>
    <row r="10" spans="1:9" ht="56.25">
      <c r="A10" s="54" t="s">
        <v>9</v>
      </c>
      <c r="B10" s="55" t="s">
        <v>10</v>
      </c>
      <c r="C10" s="51" t="s">
        <v>100</v>
      </c>
      <c r="D10" s="51" t="s">
        <v>103</v>
      </c>
      <c r="E10" s="51" t="s">
        <v>90</v>
      </c>
      <c r="F10" s="51" t="s">
        <v>97</v>
      </c>
      <c r="G10" s="51" t="s">
        <v>130</v>
      </c>
      <c r="H10" s="51" t="s">
        <v>131</v>
      </c>
      <c r="I10" s="109"/>
    </row>
    <row r="11" spans="1:9" ht="15">
      <c r="A11" s="61" t="s">
        <v>69</v>
      </c>
      <c r="B11" s="62" t="s">
        <v>70</v>
      </c>
      <c r="C11" s="64">
        <v>23263</v>
      </c>
      <c r="D11" s="64">
        <v>28550</v>
      </c>
      <c r="E11" s="64">
        <v>36579</v>
      </c>
      <c r="F11" s="64">
        <f>E11</f>
        <v>36579</v>
      </c>
      <c r="G11" s="64">
        <v>16834</v>
      </c>
      <c r="H11" s="64">
        <v>7364.5</v>
      </c>
      <c r="I11" s="65">
        <f>H11-G11</f>
        <v>-9469.5</v>
      </c>
    </row>
    <row r="12" spans="1:9" ht="15">
      <c r="A12" s="61" t="s">
        <v>71</v>
      </c>
      <c r="B12" s="62" t="s">
        <v>72</v>
      </c>
      <c r="C12" s="64">
        <v>1537</v>
      </c>
      <c r="D12" s="64">
        <v>7490</v>
      </c>
      <c r="E12" s="64">
        <v>18424</v>
      </c>
      <c r="F12" s="64">
        <v>18424</v>
      </c>
      <c r="G12" s="64">
        <v>9300</v>
      </c>
      <c r="H12" s="64">
        <v>9300</v>
      </c>
      <c r="I12" s="65">
        <f>H12-G12</f>
        <v>0</v>
      </c>
    </row>
    <row r="13" spans="1:9" ht="15">
      <c r="A13" s="61" t="s">
        <v>73</v>
      </c>
      <c r="B13" s="62" t="s">
        <v>74</v>
      </c>
      <c r="C13" s="64">
        <v>2703</v>
      </c>
      <c r="D13" s="64">
        <v>13600</v>
      </c>
      <c r="E13" s="64">
        <v>74202</v>
      </c>
      <c r="F13" s="64">
        <v>74202</v>
      </c>
      <c r="G13" s="64">
        <v>41140</v>
      </c>
      <c r="H13" s="64">
        <v>28610</v>
      </c>
      <c r="I13" s="65">
        <f>H13-G13</f>
        <v>-12530</v>
      </c>
    </row>
    <row r="14" spans="1:9" ht="15">
      <c r="A14" s="61" t="s">
        <v>75</v>
      </c>
      <c r="B14" s="62" t="s">
        <v>76</v>
      </c>
      <c r="C14" s="64">
        <v>6927</v>
      </c>
      <c r="D14" s="64">
        <v>8135</v>
      </c>
      <c r="E14" s="64">
        <v>2445</v>
      </c>
      <c r="F14" s="64">
        <v>2445</v>
      </c>
      <c r="G14" s="64">
        <v>1800</v>
      </c>
      <c r="H14" s="64">
        <v>830</v>
      </c>
      <c r="I14" s="65">
        <f>H14-G14</f>
        <v>-970</v>
      </c>
    </row>
    <row r="15" spans="1:9" ht="15">
      <c r="A15" s="61" t="s">
        <v>77</v>
      </c>
      <c r="B15" s="62" t="s">
        <v>78</v>
      </c>
      <c r="C15" s="64">
        <v>5711</v>
      </c>
      <c r="D15" s="64">
        <v>6120</v>
      </c>
      <c r="E15" s="64">
        <v>5920</v>
      </c>
      <c r="F15" s="64">
        <v>5920</v>
      </c>
      <c r="G15" s="64">
        <v>2117</v>
      </c>
      <c r="H15" s="64">
        <v>1767</v>
      </c>
      <c r="I15" s="65">
        <f>H15-G15</f>
        <v>-350</v>
      </c>
    </row>
    <row r="16" spans="1:9" ht="15.75" thickBot="1">
      <c r="A16" s="61" t="s">
        <v>12</v>
      </c>
      <c r="B16" s="62" t="s">
        <v>13</v>
      </c>
      <c r="C16" s="64"/>
      <c r="D16" s="64"/>
      <c r="E16" s="64"/>
      <c r="F16" s="64"/>
      <c r="G16" s="64"/>
      <c r="H16" s="64"/>
      <c r="I16" s="65"/>
    </row>
    <row r="17" spans="1:9" ht="15.75" thickBot="1">
      <c r="A17" s="106" t="s">
        <v>79</v>
      </c>
      <c r="B17" s="107"/>
      <c r="C17" s="66">
        <f>SUM(C11:C16)</f>
        <v>40141</v>
      </c>
      <c r="D17" s="66">
        <f aca="true" t="shared" si="0" ref="D17:I17">SUM(D11:D16)</f>
        <v>63895</v>
      </c>
      <c r="E17" s="66">
        <f t="shared" si="0"/>
        <v>137570</v>
      </c>
      <c r="F17" s="66">
        <f t="shared" si="0"/>
        <v>137570</v>
      </c>
      <c r="G17" s="66">
        <f t="shared" si="0"/>
        <v>71191</v>
      </c>
      <c r="H17" s="66">
        <f t="shared" si="0"/>
        <v>47871.5</v>
      </c>
      <c r="I17" s="66">
        <f t="shared" si="0"/>
        <v>-23319.5</v>
      </c>
    </row>
    <row r="18" spans="1:9" ht="15.75" thickBot="1">
      <c r="A18" s="101" t="s">
        <v>14</v>
      </c>
      <c r="B18" s="102"/>
      <c r="C18" s="67">
        <f aca="true" t="shared" si="1" ref="C18:H18">C17</f>
        <v>40141</v>
      </c>
      <c r="D18" s="67">
        <f t="shared" si="1"/>
        <v>63895</v>
      </c>
      <c r="E18" s="67">
        <f t="shared" si="1"/>
        <v>137570</v>
      </c>
      <c r="F18" s="67">
        <f t="shared" si="1"/>
        <v>137570</v>
      </c>
      <c r="G18" s="67">
        <f t="shared" si="1"/>
        <v>71191</v>
      </c>
      <c r="H18" s="67">
        <f t="shared" si="1"/>
        <v>47871.5</v>
      </c>
      <c r="I18" s="67"/>
    </row>
    <row r="19" spans="1:9" ht="15">
      <c r="A19" s="42"/>
      <c r="B19" s="42"/>
      <c r="C19" s="76"/>
      <c r="D19" s="60"/>
      <c r="E19" s="60"/>
      <c r="F19" s="60"/>
      <c r="G19" s="60"/>
      <c r="H19" s="60"/>
      <c r="I19" s="60"/>
    </row>
    <row r="20" spans="1:9" ht="15">
      <c r="A20" s="42"/>
      <c r="B20" s="42"/>
      <c r="C20" s="42"/>
      <c r="D20" s="60"/>
      <c r="E20" s="60"/>
      <c r="F20" s="60"/>
      <c r="G20" s="60"/>
      <c r="H20" s="60"/>
      <c r="I20" s="60"/>
    </row>
    <row r="21" spans="1:9" ht="15">
      <c r="A21" s="42"/>
      <c r="B21" s="42"/>
      <c r="C21" s="42"/>
      <c r="D21" s="60"/>
      <c r="E21" s="60"/>
      <c r="F21" s="60"/>
      <c r="G21" s="60"/>
      <c r="H21" s="60"/>
      <c r="I21" s="60"/>
    </row>
    <row r="22" spans="1:9" ht="15">
      <c r="A22" s="69"/>
      <c r="B22" s="95" t="s">
        <v>15</v>
      </c>
      <c r="C22" s="96"/>
      <c r="D22" s="57" t="s">
        <v>16</v>
      </c>
      <c r="E22" s="93" t="s">
        <v>104</v>
      </c>
      <c r="F22" s="94"/>
      <c r="G22" s="60"/>
      <c r="H22" s="60"/>
      <c r="I22" s="60"/>
    </row>
    <row r="23" spans="1:9" ht="15">
      <c r="A23" s="69"/>
      <c r="B23" s="97"/>
      <c r="C23" s="98"/>
      <c r="D23" s="57" t="s">
        <v>17</v>
      </c>
      <c r="E23" s="93"/>
      <c r="F23" s="94"/>
      <c r="G23" s="60"/>
      <c r="H23" s="60"/>
      <c r="I23" s="60"/>
    </row>
    <row r="24" spans="1:9" ht="15">
      <c r="A24" s="69"/>
      <c r="B24" s="99"/>
      <c r="C24" s="100"/>
      <c r="D24" s="57" t="s">
        <v>41</v>
      </c>
      <c r="E24" s="93" t="s">
        <v>125</v>
      </c>
      <c r="F24" s="94"/>
      <c r="G24" s="60"/>
      <c r="H24" s="60"/>
      <c r="I24" s="60"/>
    </row>
  </sheetData>
  <sheetProtection/>
  <mergeCells count="11">
    <mergeCell ref="E23:F23"/>
    <mergeCell ref="E24:F24"/>
    <mergeCell ref="B22:C24"/>
    <mergeCell ref="A18:B18"/>
    <mergeCell ref="B5:F5"/>
    <mergeCell ref="A17:B17"/>
    <mergeCell ref="I9:I10"/>
    <mergeCell ref="H5:I5"/>
    <mergeCell ref="A7:B9"/>
    <mergeCell ref="C7:I7"/>
    <mergeCell ref="E22:F22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56"/>
  <sheetViews>
    <sheetView zoomScalePageLayoutView="0" workbookViewId="0" topLeftCell="A88">
      <selection activeCell="A64" sqref="A64:P93"/>
    </sheetView>
  </sheetViews>
  <sheetFormatPr defaultColWidth="9.140625" defaultRowHeight="15"/>
  <cols>
    <col min="1" max="1" width="11.00390625" style="0" customWidth="1"/>
    <col min="2" max="2" width="39.28125" style="0" bestFit="1" customWidth="1"/>
    <col min="4" max="4" width="7.140625" style="0" customWidth="1"/>
    <col min="6" max="6" width="5.00390625" style="0" customWidth="1"/>
    <col min="8" max="8" width="6.140625" style="0" customWidth="1"/>
    <col min="10" max="10" width="6.7109375" style="0" customWidth="1"/>
    <col min="12" max="12" width="5.57421875" style="0" customWidth="1"/>
    <col min="14" max="14" width="5.140625" style="0" customWidth="1"/>
    <col min="16" max="16" width="2.00390625" style="0" customWidth="1"/>
  </cols>
  <sheetData>
    <row r="1" spans="1:4" ht="15.75">
      <c r="A1" s="68" t="s">
        <v>81</v>
      </c>
      <c r="B1" s="68"/>
      <c r="C1" s="68"/>
      <c r="D1" s="68"/>
    </row>
    <row r="2" spans="1:17" ht="15.75" thickBot="1">
      <c r="A2" s="74"/>
      <c r="B2" s="74" t="s">
        <v>84</v>
      </c>
      <c r="C2" s="155"/>
      <c r="D2" s="155"/>
      <c r="E2" s="164"/>
      <c r="F2" s="164"/>
      <c r="G2" s="164"/>
      <c r="H2" s="164"/>
      <c r="I2" s="165"/>
      <c r="J2" s="165"/>
      <c r="K2" s="166"/>
      <c r="L2" s="166"/>
      <c r="M2" s="165"/>
      <c r="N2" s="165"/>
      <c r="O2" s="160" t="s">
        <v>0</v>
      </c>
      <c r="P2" s="160"/>
      <c r="Q2" s="2"/>
    </row>
    <row r="3" spans="1:17" ht="15.75" thickBot="1">
      <c r="A3" s="3"/>
      <c r="B3" s="1"/>
      <c r="C3" s="162"/>
      <c r="D3" s="162"/>
      <c r="E3" s="163"/>
      <c r="F3" s="163"/>
      <c r="G3" s="163"/>
      <c r="H3" s="163"/>
      <c r="I3" s="133"/>
      <c r="J3" s="133"/>
      <c r="K3" s="133"/>
      <c r="L3" s="133"/>
      <c r="M3" s="161"/>
      <c r="N3" s="161"/>
      <c r="O3" s="161"/>
      <c r="P3" s="125"/>
      <c r="Q3" s="2"/>
    </row>
    <row r="4" spans="1:17" ht="31.5" customHeight="1" thickBot="1">
      <c r="A4" s="4" t="s">
        <v>85</v>
      </c>
      <c r="B4" s="70" t="s">
        <v>86</v>
      </c>
      <c r="C4" s="157"/>
      <c r="D4" s="158"/>
      <c r="E4" s="158"/>
      <c r="F4" s="158"/>
      <c r="G4" s="158"/>
      <c r="H4" s="158"/>
      <c r="I4" s="158"/>
      <c r="J4" s="158"/>
      <c r="K4" s="158"/>
      <c r="L4" s="159"/>
      <c r="M4" s="121" t="s">
        <v>82</v>
      </c>
      <c r="N4" s="123"/>
      <c r="O4" s="126">
        <v>2033001</v>
      </c>
      <c r="P4" s="127"/>
      <c r="Q4" s="2"/>
    </row>
    <row r="5" spans="1:17" ht="15.75" thickBot="1">
      <c r="A5" s="4" t="s">
        <v>70</v>
      </c>
      <c r="B5" s="75" t="s">
        <v>91</v>
      </c>
      <c r="C5" s="154"/>
      <c r="D5" s="155"/>
      <c r="E5" s="155"/>
      <c r="F5" s="155"/>
      <c r="G5" s="155"/>
      <c r="H5" s="155"/>
      <c r="I5" s="155"/>
      <c r="J5" s="155"/>
      <c r="K5" s="155"/>
      <c r="L5" s="156"/>
      <c r="M5" s="121" t="s">
        <v>19</v>
      </c>
      <c r="N5" s="123"/>
      <c r="O5" s="126" t="s">
        <v>18</v>
      </c>
      <c r="P5" s="127"/>
      <c r="Q5" s="2"/>
    </row>
    <row r="6" spans="1:17" ht="15">
      <c r="A6" s="5" t="s">
        <v>20</v>
      </c>
      <c r="B6" s="151" t="s">
        <v>10</v>
      </c>
      <c r="C6" s="152">
        <v>-1</v>
      </c>
      <c r="D6" s="153"/>
      <c r="E6" s="152">
        <v>-2</v>
      </c>
      <c r="F6" s="153"/>
      <c r="G6" s="152">
        <v>-3</v>
      </c>
      <c r="H6" s="153"/>
      <c r="I6" s="152">
        <v>-4</v>
      </c>
      <c r="J6" s="153"/>
      <c r="K6" s="152">
        <v>-5</v>
      </c>
      <c r="L6" s="153"/>
      <c r="M6" s="152">
        <v>-6</v>
      </c>
      <c r="N6" s="153"/>
      <c r="O6" s="152" t="s">
        <v>4</v>
      </c>
      <c r="P6" s="153"/>
      <c r="Q6" s="2"/>
    </row>
    <row r="7" spans="1:17" ht="15">
      <c r="A7" s="5"/>
      <c r="B7" s="149"/>
      <c r="C7" s="145" t="s">
        <v>5</v>
      </c>
      <c r="D7" s="146"/>
      <c r="E7" s="145" t="s">
        <v>6</v>
      </c>
      <c r="F7" s="146"/>
      <c r="G7" s="145" t="s">
        <v>7</v>
      </c>
      <c r="H7" s="146"/>
      <c r="I7" s="145" t="s">
        <v>7</v>
      </c>
      <c r="J7" s="146"/>
      <c r="K7" s="145" t="s">
        <v>7</v>
      </c>
      <c r="L7" s="146"/>
      <c r="M7" s="145" t="s">
        <v>5</v>
      </c>
      <c r="N7" s="146"/>
      <c r="O7" s="145" t="s">
        <v>8</v>
      </c>
      <c r="P7" s="146"/>
      <c r="Q7" s="2"/>
    </row>
    <row r="8" spans="1:17" ht="15">
      <c r="A8" s="149"/>
      <c r="B8" s="149"/>
      <c r="C8" s="145" t="s">
        <v>21</v>
      </c>
      <c r="D8" s="146"/>
      <c r="E8" s="145" t="s">
        <v>101</v>
      </c>
      <c r="F8" s="146"/>
      <c r="G8" s="145" t="s">
        <v>90</v>
      </c>
      <c r="H8" s="146"/>
      <c r="I8" s="145" t="s">
        <v>97</v>
      </c>
      <c r="J8" s="146"/>
      <c r="K8" s="145" t="s">
        <v>126</v>
      </c>
      <c r="L8" s="146"/>
      <c r="M8" s="145" t="s">
        <v>11</v>
      </c>
      <c r="N8" s="146"/>
      <c r="O8" s="145"/>
      <c r="P8" s="146"/>
      <c r="Q8" s="169"/>
    </row>
    <row r="9" spans="1:17" ht="25.5" customHeight="1" thickBot="1">
      <c r="A9" s="150"/>
      <c r="B9" s="150"/>
      <c r="C9" s="147" t="s">
        <v>87</v>
      </c>
      <c r="D9" s="148"/>
      <c r="E9" s="147"/>
      <c r="F9" s="148"/>
      <c r="G9" s="147"/>
      <c r="H9" s="148"/>
      <c r="I9" s="147"/>
      <c r="J9" s="148"/>
      <c r="K9" s="147"/>
      <c r="L9" s="148"/>
      <c r="M9" s="147" t="s">
        <v>127</v>
      </c>
      <c r="N9" s="148"/>
      <c r="O9" s="147"/>
      <c r="P9" s="148"/>
      <c r="Q9" s="169"/>
    </row>
    <row r="10" spans="1:17" ht="15.75" thickBot="1">
      <c r="A10" s="6">
        <v>600</v>
      </c>
      <c r="B10" s="7" t="s">
        <v>22</v>
      </c>
      <c r="C10" s="126">
        <v>13307</v>
      </c>
      <c r="D10" s="127"/>
      <c r="E10" s="126">
        <v>15000</v>
      </c>
      <c r="F10" s="127"/>
      <c r="G10" s="126">
        <v>15000</v>
      </c>
      <c r="H10" s="127"/>
      <c r="I10" s="126">
        <f>G10</f>
        <v>15000</v>
      </c>
      <c r="J10" s="127"/>
      <c r="K10" s="126">
        <v>5000</v>
      </c>
      <c r="L10" s="127"/>
      <c r="M10" s="126">
        <v>4232</v>
      </c>
      <c r="N10" s="127"/>
      <c r="O10" s="135">
        <f>M10-K10</f>
        <v>-768</v>
      </c>
      <c r="P10" s="136"/>
      <c r="Q10" s="2"/>
    </row>
    <row r="11" spans="1:17" ht="15.75" thickBot="1">
      <c r="A11" s="6">
        <v>601</v>
      </c>
      <c r="B11" s="7" t="s">
        <v>23</v>
      </c>
      <c r="C11" s="126">
        <v>2118</v>
      </c>
      <c r="D11" s="127"/>
      <c r="E11" s="126">
        <v>2500</v>
      </c>
      <c r="F11" s="127"/>
      <c r="G11" s="126">
        <v>2500</v>
      </c>
      <c r="H11" s="127"/>
      <c r="I11" s="126">
        <f aca="true" t="shared" si="0" ref="I11:I16">G11</f>
        <v>2500</v>
      </c>
      <c r="J11" s="127"/>
      <c r="K11" s="126">
        <v>836</v>
      </c>
      <c r="L11" s="127"/>
      <c r="M11" s="126">
        <v>676</v>
      </c>
      <c r="N11" s="127"/>
      <c r="O11" s="135">
        <f aca="true" t="shared" si="1" ref="O11:O16">M11-K11</f>
        <v>-160</v>
      </c>
      <c r="P11" s="136"/>
      <c r="Q11" s="2"/>
    </row>
    <row r="12" spans="1:17" ht="15.75" thickBot="1">
      <c r="A12" s="6">
        <v>602</v>
      </c>
      <c r="B12" s="7" t="s">
        <v>24</v>
      </c>
      <c r="C12" s="126">
        <v>6652</v>
      </c>
      <c r="D12" s="127"/>
      <c r="E12" s="126">
        <v>11000</v>
      </c>
      <c r="F12" s="127"/>
      <c r="G12" s="126">
        <v>11405</v>
      </c>
      <c r="H12" s="127"/>
      <c r="I12" s="126">
        <f t="shared" si="0"/>
        <v>11405</v>
      </c>
      <c r="J12" s="127"/>
      <c r="K12" s="126">
        <v>3982</v>
      </c>
      <c r="L12" s="127"/>
      <c r="M12" s="126">
        <v>2454</v>
      </c>
      <c r="N12" s="127"/>
      <c r="O12" s="135">
        <f t="shared" si="1"/>
        <v>-1528</v>
      </c>
      <c r="P12" s="136"/>
      <c r="Q12" s="2"/>
    </row>
    <row r="13" spans="1:17" ht="15.75" thickBot="1">
      <c r="A13" s="6">
        <v>603</v>
      </c>
      <c r="B13" s="7" t="s">
        <v>25</v>
      </c>
      <c r="C13" s="126">
        <v>0</v>
      </c>
      <c r="D13" s="127"/>
      <c r="E13" s="126"/>
      <c r="F13" s="127"/>
      <c r="G13" s="126">
        <v>0</v>
      </c>
      <c r="H13" s="127"/>
      <c r="I13" s="126">
        <f t="shared" si="0"/>
        <v>0</v>
      </c>
      <c r="J13" s="127"/>
      <c r="K13" s="126">
        <v>0</v>
      </c>
      <c r="L13" s="127"/>
      <c r="M13" s="126">
        <v>0</v>
      </c>
      <c r="N13" s="127"/>
      <c r="O13" s="135">
        <f t="shared" si="1"/>
        <v>0</v>
      </c>
      <c r="P13" s="136"/>
      <c r="Q13" s="2"/>
    </row>
    <row r="14" spans="1:17" ht="15.75" thickBot="1">
      <c r="A14" s="6">
        <v>604</v>
      </c>
      <c r="B14" s="7" t="s">
        <v>26</v>
      </c>
      <c r="C14" s="126">
        <v>0</v>
      </c>
      <c r="D14" s="127"/>
      <c r="E14" s="126"/>
      <c r="F14" s="127"/>
      <c r="G14" s="126">
        <v>0</v>
      </c>
      <c r="H14" s="127"/>
      <c r="I14" s="126">
        <f t="shared" si="0"/>
        <v>0</v>
      </c>
      <c r="J14" s="127"/>
      <c r="K14" s="126">
        <v>0</v>
      </c>
      <c r="L14" s="127"/>
      <c r="M14" s="126">
        <v>0</v>
      </c>
      <c r="N14" s="127"/>
      <c r="O14" s="135">
        <f t="shared" si="1"/>
        <v>0</v>
      </c>
      <c r="P14" s="136"/>
      <c r="Q14" s="2"/>
    </row>
    <row r="15" spans="1:17" ht="15.75" thickBot="1">
      <c r="A15" s="6">
        <v>605</v>
      </c>
      <c r="B15" s="7" t="s">
        <v>27</v>
      </c>
      <c r="C15" s="126">
        <v>0</v>
      </c>
      <c r="D15" s="127"/>
      <c r="E15" s="126"/>
      <c r="F15" s="127"/>
      <c r="G15" s="126">
        <v>0</v>
      </c>
      <c r="H15" s="127"/>
      <c r="I15" s="126">
        <f t="shared" si="0"/>
        <v>0</v>
      </c>
      <c r="J15" s="127"/>
      <c r="K15" s="126">
        <v>0</v>
      </c>
      <c r="L15" s="127"/>
      <c r="M15" s="126">
        <v>0</v>
      </c>
      <c r="N15" s="127"/>
      <c r="O15" s="135">
        <f t="shared" si="1"/>
        <v>0</v>
      </c>
      <c r="P15" s="136"/>
      <c r="Q15" s="2"/>
    </row>
    <row r="16" spans="1:17" ht="15.75" thickBot="1">
      <c r="A16" s="6">
        <v>606</v>
      </c>
      <c r="B16" s="7" t="s">
        <v>28</v>
      </c>
      <c r="C16" s="126">
        <v>941</v>
      </c>
      <c r="D16" s="127"/>
      <c r="E16" s="126">
        <v>50</v>
      </c>
      <c r="F16" s="127"/>
      <c r="G16" s="126">
        <v>54</v>
      </c>
      <c r="H16" s="127"/>
      <c r="I16" s="126">
        <f t="shared" si="0"/>
        <v>54</v>
      </c>
      <c r="J16" s="127"/>
      <c r="K16" s="126">
        <v>16</v>
      </c>
      <c r="L16" s="127"/>
      <c r="M16" s="126">
        <v>2.5</v>
      </c>
      <c r="N16" s="127"/>
      <c r="O16" s="135">
        <f t="shared" si="1"/>
        <v>-13.5</v>
      </c>
      <c r="P16" s="136"/>
      <c r="Q16" s="2"/>
    </row>
    <row r="17" spans="1:17" ht="15.75" thickBot="1">
      <c r="A17" s="8" t="s">
        <v>29</v>
      </c>
      <c r="B17" s="9" t="s">
        <v>30</v>
      </c>
      <c r="C17" s="143">
        <f>SUM(C10:C16)</f>
        <v>23018</v>
      </c>
      <c r="D17" s="144"/>
      <c r="E17" s="143">
        <f>SUM(E10:E16)</f>
        <v>28550</v>
      </c>
      <c r="F17" s="144"/>
      <c r="G17" s="143">
        <f>SUM(G10:G16)</f>
        <v>28959</v>
      </c>
      <c r="H17" s="144"/>
      <c r="I17" s="143">
        <f>SUM(I10:I16)</f>
        <v>28959</v>
      </c>
      <c r="J17" s="144"/>
      <c r="K17" s="143">
        <f>SUM(K10:K16)</f>
        <v>9834</v>
      </c>
      <c r="L17" s="144"/>
      <c r="M17" s="143">
        <f>SUM(M10:M16)</f>
        <v>7364.5</v>
      </c>
      <c r="N17" s="144"/>
      <c r="O17" s="143">
        <f>SUM(O10:O16)</f>
        <v>-2469.5</v>
      </c>
      <c r="P17" s="144"/>
      <c r="Q17" s="2"/>
    </row>
    <row r="18" spans="1:17" ht="15.75" thickBot="1">
      <c r="A18" s="6">
        <v>230</v>
      </c>
      <c r="B18" s="7" t="s">
        <v>31</v>
      </c>
      <c r="C18" s="126">
        <v>0</v>
      </c>
      <c r="D18" s="127"/>
      <c r="E18" s="126"/>
      <c r="F18" s="127"/>
      <c r="G18" s="126">
        <v>0</v>
      </c>
      <c r="H18" s="127"/>
      <c r="I18" s="126">
        <f>G18</f>
        <v>0</v>
      </c>
      <c r="J18" s="127"/>
      <c r="K18" s="126"/>
      <c r="L18" s="127"/>
      <c r="M18" s="126">
        <v>0</v>
      </c>
      <c r="N18" s="127"/>
      <c r="O18" s="135">
        <f>M18-K18</f>
        <v>0</v>
      </c>
      <c r="P18" s="136"/>
      <c r="Q18" s="2"/>
    </row>
    <row r="19" spans="1:17" ht="15.75" thickBot="1">
      <c r="A19" s="6">
        <v>231</v>
      </c>
      <c r="B19" s="7" t="s">
        <v>32</v>
      </c>
      <c r="C19" s="126">
        <v>245</v>
      </c>
      <c r="D19" s="127"/>
      <c r="E19" s="126"/>
      <c r="F19" s="127"/>
      <c r="G19" s="126">
        <f>250+250+4000+3000+120</f>
        <v>7620</v>
      </c>
      <c r="H19" s="127"/>
      <c r="I19" s="126">
        <f>G19</f>
        <v>7620</v>
      </c>
      <c r="J19" s="127"/>
      <c r="K19" s="126">
        <v>7000</v>
      </c>
      <c r="L19" s="127"/>
      <c r="M19" s="126">
        <v>0</v>
      </c>
      <c r="N19" s="127"/>
      <c r="O19" s="135">
        <f>M19-K19</f>
        <v>-7000</v>
      </c>
      <c r="P19" s="136"/>
      <c r="Q19" s="2"/>
    </row>
    <row r="20" spans="1:17" ht="15.75" thickBot="1">
      <c r="A20" s="6">
        <v>232</v>
      </c>
      <c r="B20" s="7" t="s">
        <v>33</v>
      </c>
      <c r="C20" s="126"/>
      <c r="D20" s="127"/>
      <c r="E20" s="126"/>
      <c r="F20" s="127"/>
      <c r="G20" s="126">
        <v>0</v>
      </c>
      <c r="H20" s="127"/>
      <c r="I20" s="126">
        <f>G20</f>
        <v>0</v>
      </c>
      <c r="J20" s="127"/>
      <c r="K20" s="126"/>
      <c r="L20" s="127"/>
      <c r="M20" s="126">
        <v>0</v>
      </c>
      <c r="N20" s="127"/>
      <c r="O20" s="135">
        <f>M20-K20</f>
        <v>0</v>
      </c>
      <c r="P20" s="136"/>
      <c r="Q20" s="2"/>
    </row>
    <row r="21" spans="1:17" ht="15.75" thickBot="1">
      <c r="A21" s="10" t="s">
        <v>34</v>
      </c>
      <c r="B21" s="11" t="s">
        <v>35</v>
      </c>
      <c r="C21" s="139">
        <f>SUM(C18:C20)</f>
        <v>245</v>
      </c>
      <c r="D21" s="140"/>
      <c r="E21" s="139">
        <f>SUM(E19:E20)</f>
        <v>0</v>
      </c>
      <c r="F21" s="140"/>
      <c r="G21" s="139">
        <f>G18+G19+G20</f>
        <v>7620</v>
      </c>
      <c r="H21" s="140"/>
      <c r="I21" s="139">
        <f>I18+I19+I20</f>
        <v>7620</v>
      </c>
      <c r="J21" s="140"/>
      <c r="K21" s="139">
        <f>K18+K19+K20</f>
        <v>7000</v>
      </c>
      <c r="L21" s="140"/>
      <c r="M21" s="139">
        <f>M18+M19+M20</f>
        <v>0</v>
      </c>
      <c r="N21" s="140"/>
      <c r="O21" s="139">
        <f>O18+O19+O20</f>
        <v>-7000</v>
      </c>
      <c r="P21" s="140"/>
      <c r="Q21" s="2"/>
    </row>
    <row r="22" spans="1:17" ht="15.75" thickBot="1">
      <c r="A22" s="6">
        <v>230</v>
      </c>
      <c r="B22" s="7" t="s">
        <v>31</v>
      </c>
      <c r="C22" s="141">
        <v>0</v>
      </c>
      <c r="D22" s="142"/>
      <c r="E22" s="141"/>
      <c r="F22" s="142"/>
      <c r="G22" s="141">
        <v>0</v>
      </c>
      <c r="H22" s="142"/>
      <c r="I22" s="141">
        <f>G22</f>
        <v>0</v>
      </c>
      <c r="J22" s="142"/>
      <c r="K22" s="141">
        <v>0</v>
      </c>
      <c r="L22" s="142"/>
      <c r="M22" s="141">
        <v>0</v>
      </c>
      <c r="N22" s="142"/>
      <c r="O22" s="135">
        <v>0</v>
      </c>
      <c r="P22" s="136"/>
      <c r="Q22" s="2"/>
    </row>
    <row r="23" spans="1:17" ht="15.75" thickBot="1">
      <c r="A23" s="6">
        <v>231</v>
      </c>
      <c r="B23" s="7" t="s">
        <v>32</v>
      </c>
      <c r="C23" s="141">
        <v>0</v>
      </c>
      <c r="D23" s="142"/>
      <c r="E23" s="141"/>
      <c r="F23" s="142"/>
      <c r="G23" s="141">
        <v>0</v>
      </c>
      <c r="H23" s="142"/>
      <c r="I23" s="141">
        <f>G23</f>
        <v>0</v>
      </c>
      <c r="J23" s="142"/>
      <c r="K23" s="141">
        <v>0</v>
      </c>
      <c r="L23" s="142"/>
      <c r="M23" s="141">
        <v>0</v>
      </c>
      <c r="N23" s="142"/>
      <c r="O23" s="135">
        <v>0</v>
      </c>
      <c r="P23" s="136"/>
      <c r="Q23" s="2"/>
    </row>
    <row r="24" spans="1:17" ht="15.75" thickBot="1">
      <c r="A24" s="6">
        <v>232</v>
      </c>
      <c r="B24" s="7" t="s">
        <v>33</v>
      </c>
      <c r="C24" s="141">
        <v>0</v>
      </c>
      <c r="D24" s="142"/>
      <c r="E24" s="141"/>
      <c r="F24" s="142"/>
      <c r="G24" s="141">
        <v>0</v>
      </c>
      <c r="H24" s="142"/>
      <c r="I24" s="141">
        <f>G24</f>
        <v>0</v>
      </c>
      <c r="J24" s="142"/>
      <c r="K24" s="141">
        <v>0</v>
      </c>
      <c r="L24" s="142"/>
      <c r="M24" s="141">
        <v>0</v>
      </c>
      <c r="N24" s="142"/>
      <c r="O24" s="135">
        <v>0</v>
      </c>
      <c r="P24" s="136"/>
      <c r="Q24" s="2"/>
    </row>
    <row r="25" spans="1:17" ht="15.75" thickBot="1">
      <c r="A25" s="10" t="s">
        <v>34</v>
      </c>
      <c r="B25" s="11" t="s">
        <v>36</v>
      </c>
      <c r="C25" s="139">
        <v>0</v>
      </c>
      <c r="D25" s="140"/>
      <c r="E25" s="139">
        <v>0</v>
      </c>
      <c r="F25" s="140"/>
      <c r="G25" s="139">
        <v>0</v>
      </c>
      <c r="H25" s="140"/>
      <c r="I25" s="139">
        <v>0</v>
      </c>
      <c r="J25" s="140"/>
      <c r="K25" s="139">
        <v>0</v>
      </c>
      <c r="L25" s="140"/>
      <c r="M25" s="139">
        <v>0</v>
      </c>
      <c r="N25" s="140"/>
      <c r="O25" s="137">
        <v>0</v>
      </c>
      <c r="P25" s="138"/>
      <c r="Q25" s="2"/>
    </row>
    <row r="26" spans="1:17" ht="15.75" thickBot="1">
      <c r="A26" s="8" t="s">
        <v>37</v>
      </c>
      <c r="B26" s="12" t="s">
        <v>38</v>
      </c>
      <c r="C26" s="130">
        <f>C21+C25</f>
        <v>245</v>
      </c>
      <c r="D26" s="131"/>
      <c r="E26" s="130">
        <f>E21+E25</f>
        <v>0</v>
      </c>
      <c r="F26" s="131"/>
      <c r="G26" s="130">
        <f>G21+G25</f>
        <v>7620</v>
      </c>
      <c r="H26" s="131"/>
      <c r="I26" s="130">
        <f>I21+I25</f>
        <v>7620</v>
      </c>
      <c r="J26" s="131"/>
      <c r="K26" s="130">
        <f>K21+K25</f>
        <v>7000</v>
      </c>
      <c r="L26" s="131"/>
      <c r="M26" s="130">
        <f>M21+M25</f>
        <v>0</v>
      </c>
      <c r="N26" s="131"/>
      <c r="O26" s="130">
        <f>O21+O25</f>
        <v>-7000</v>
      </c>
      <c r="P26" s="131"/>
      <c r="Q26" s="14"/>
    </row>
    <row r="27" spans="1:16" ht="15.75" customHeight="1" thickBot="1">
      <c r="A27" s="130" t="s">
        <v>83</v>
      </c>
      <c r="B27" s="134"/>
      <c r="C27" s="130">
        <f>C17+C21</f>
        <v>23263</v>
      </c>
      <c r="D27" s="131"/>
      <c r="E27" s="130">
        <f>E17+E21</f>
        <v>28550</v>
      </c>
      <c r="F27" s="131"/>
      <c r="G27" s="130">
        <f>G17+G21</f>
        <v>36579</v>
      </c>
      <c r="H27" s="131"/>
      <c r="I27" s="130">
        <f>I17+I21</f>
        <v>36579</v>
      </c>
      <c r="J27" s="131"/>
      <c r="K27" s="130">
        <f>K17+K21</f>
        <v>16834</v>
      </c>
      <c r="L27" s="131"/>
      <c r="M27" s="130">
        <f>M17+M21</f>
        <v>7364.5</v>
      </c>
      <c r="N27" s="131"/>
      <c r="O27" s="130">
        <f>O17+O21</f>
        <v>-9469.5</v>
      </c>
      <c r="P27" s="131"/>
    </row>
    <row r="28" spans="1:17" ht="45.75" thickBot="1">
      <c r="A28" s="4" t="s">
        <v>39</v>
      </c>
      <c r="B28" s="13" t="s">
        <v>88</v>
      </c>
      <c r="C28" s="121" t="s">
        <v>40</v>
      </c>
      <c r="D28" s="122"/>
      <c r="E28" s="122"/>
      <c r="F28" s="123"/>
      <c r="G28" s="124" t="s">
        <v>89</v>
      </c>
      <c r="H28" s="125"/>
      <c r="I28" s="126"/>
      <c r="J28" s="127"/>
      <c r="K28" s="126"/>
      <c r="L28" s="127"/>
      <c r="M28" s="132"/>
      <c r="N28" s="133"/>
      <c r="O28" s="133"/>
      <c r="P28" s="133"/>
      <c r="Q28" s="2"/>
    </row>
    <row r="29" spans="1:17" ht="15.75" thickBot="1">
      <c r="A29" s="4"/>
      <c r="B29" s="13" t="s">
        <v>17</v>
      </c>
      <c r="C29" s="121"/>
      <c r="D29" s="122"/>
      <c r="E29" s="122"/>
      <c r="F29" s="123"/>
      <c r="G29" s="124" t="s">
        <v>17</v>
      </c>
      <c r="H29" s="125"/>
      <c r="I29" s="126"/>
      <c r="J29" s="127"/>
      <c r="K29" s="126"/>
      <c r="L29" s="127"/>
      <c r="M29" s="128"/>
      <c r="N29" s="129"/>
      <c r="O29" s="129"/>
      <c r="P29" s="129"/>
      <c r="Q29" s="2"/>
    </row>
    <row r="30" spans="1:17" ht="15.75" thickBot="1">
      <c r="A30" s="4"/>
      <c r="B30" s="13" t="s">
        <v>41</v>
      </c>
      <c r="C30" s="121" t="s">
        <v>125</v>
      </c>
      <c r="D30" s="122"/>
      <c r="E30" s="122"/>
      <c r="F30" s="123"/>
      <c r="G30" s="124" t="s">
        <v>41</v>
      </c>
      <c r="H30" s="125"/>
      <c r="I30" s="93" t="s">
        <v>125</v>
      </c>
      <c r="J30" s="94"/>
      <c r="K30" s="126"/>
      <c r="L30" s="127"/>
      <c r="M30" s="128"/>
      <c r="N30" s="129"/>
      <c r="O30" s="129"/>
      <c r="P30" s="129"/>
      <c r="Q30" s="2"/>
    </row>
    <row r="32" spans="1:4" ht="15.75">
      <c r="A32" s="68" t="s">
        <v>81</v>
      </c>
      <c r="B32" s="68"/>
      <c r="C32" s="68"/>
      <c r="D32" s="68"/>
    </row>
    <row r="33" spans="1:16" ht="15.75" thickBot="1">
      <c r="A33" s="74"/>
      <c r="B33" s="74" t="s">
        <v>84</v>
      </c>
      <c r="C33" s="155"/>
      <c r="D33" s="155"/>
      <c r="E33" s="164"/>
      <c r="F33" s="164"/>
      <c r="G33" s="164"/>
      <c r="H33" s="164"/>
      <c r="I33" s="165"/>
      <c r="J33" s="165"/>
      <c r="K33" s="166"/>
      <c r="L33" s="166"/>
      <c r="M33" s="165"/>
      <c r="N33" s="165"/>
      <c r="O33" s="160" t="s">
        <v>0</v>
      </c>
      <c r="P33" s="160"/>
    </row>
    <row r="34" spans="1:16" ht="15.75" thickBot="1">
      <c r="A34" s="73"/>
      <c r="B34" s="71"/>
      <c r="C34" s="162"/>
      <c r="D34" s="162"/>
      <c r="E34" s="163"/>
      <c r="F34" s="163"/>
      <c r="G34" s="163"/>
      <c r="H34" s="163"/>
      <c r="I34" s="133"/>
      <c r="J34" s="133"/>
      <c r="K34" s="133"/>
      <c r="L34" s="133"/>
      <c r="M34" s="161"/>
      <c r="N34" s="161"/>
      <c r="O34" s="161"/>
      <c r="P34" s="125"/>
    </row>
    <row r="35" spans="1:16" ht="15.75" thickBot="1">
      <c r="A35" s="4" t="s">
        <v>85</v>
      </c>
      <c r="B35" s="70" t="s">
        <v>86</v>
      </c>
      <c r="C35" s="157"/>
      <c r="D35" s="158"/>
      <c r="E35" s="158"/>
      <c r="F35" s="158"/>
      <c r="G35" s="158"/>
      <c r="H35" s="158"/>
      <c r="I35" s="158"/>
      <c r="J35" s="158"/>
      <c r="K35" s="158"/>
      <c r="L35" s="159"/>
      <c r="M35" s="121" t="s">
        <v>82</v>
      </c>
      <c r="N35" s="123"/>
      <c r="O35" s="126">
        <v>2033001</v>
      </c>
      <c r="P35" s="127"/>
    </row>
    <row r="36" spans="1:16" ht="15.75" thickBot="1">
      <c r="A36" s="4" t="s">
        <v>72</v>
      </c>
      <c r="B36" s="75" t="s">
        <v>92</v>
      </c>
      <c r="C36" s="154"/>
      <c r="D36" s="155"/>
      <c r="E36" s="155"/>
      <c r="F36" s="155"/>
      <c r="G36" s="155"/>
      <c r="H36" s="155"/>
      <c r="I36" s="155"/>
      <c r="J36" s="155"/>
      <c r="K36" s="155"/>
      <c r="L36" s="156"/>
      <c r="M36" s="121" t="s">
        <v>19</v>
      </c>
      <c r="N36" s="123"/>
      <c r="O36" s="126" t="s">
        <v>18</v>
      </c>
      <c r="P36" s="127"/>
    </row>
    <row r="37" spans="1:16" ht="15">
      <c r="A37" s="72" t="s">
        <v>20</v>
      </c>
      <c r="B37" s="151" t="s">
        <v>10</v>
      </c>
      <c r="C37" s="152">
        <v>-1</v>
      </c>
      <c r="D37" s="153"/>
      <c r="E37" s="152">
        <v>-2</v>
      </c>
      <c r="F37" s="153"/>
      <c r="G37" s="152">
        <v>-3</v>
      </c>
      <c r="H37" s="153"/>
      <c r="I37" s="152">
        <v>-4</v>
      </c>
      <c r="J37" s="153"/>
      <c r="K37" s="152">
        <v>-5</v>
      </c>
      <c r="L37" s="153"/>
      <c r="M37" s="152">
        <v>-6</v>
      </c>
      <c r="N37" s="153"/>
      <c r="O37" s="152" t="s">
        <v>4</v>
      </c>
      <c r="P37" s="153"/>
    </row>
    <row r="38" spans="1:16" ht="15">
      <c r="A38" s="72"/>
      <c r="B38" s="149"/>
      <c r="C38" s="145" t="s">
        <v>5</v>
      </c>
      <c r="D38" s="146"/>
      <c r="E38" s="145" t="s">
        <v>6</v>
      </c>
      <c r="F38" s="146"/>
      <c r="G38" s="145" t="s">
        <v>7</v>
      </c>
      <c r="H38" s="146"/>
      <c r="I38" s="145" t="s">
        <v>7</v>
      </c>
      <c r="J38" s="146"/>
      <c r="K38" s="145" t="s">
        <v>7</v>
      </c>
      <c r="L38" s="146"/>
      <c r="M38" s="145" t="s">
        <v>5</v>
      </c>
      <c r="N38" s="146"/>
      <c r="O38" s="145" t="s">
        <v>8</v>
      </c>
      <c r="P38" s="146"/>
    </row>
    <row r="39" spans="1:16" ht="15">
      <c r="A39" s="149"/>
      <c r="B39" s="149"/>
      <c r="C39" s="145" t="s">
        <v>21</v>
      </c>
      <c r="D39" s="146"/>
      <c r="E39" s="145" t="s">
        <v>101</v>
      </c>
      <c r="F39" s="146"/>
      <c r="G39" s="145" t="s">
        <v>90</v>
      </c>
      <c r="H39" s="146"/>
      <c r="I39" s="145" t="s">
        <v>97</v>
      </c>
      <c r="J39" s="146"/>
      <c r="K39" s="145" t="s">
        <v>98</v>
      </c>
      <c r="L39" s="146"/>
      <c r="M39" s="145" t="s">
        <v>11</v>
      </c>
      <c r="N39" s="146"/>
      <c r="O39" s="145"/>
      <c r="P39" s="146"/>
    </row>
    <row r="40" spans="1:16" ht="24" customHeight="1" thickBot="1">
      <c r="A40" s="150"/>
      <c r="B40" s="150"/>
      <c r="C40" s="147" t="s">
        <v>87</v>
      </c>
      <c r="D40" s="148"/>
      <c r="E40" s="147"/>
      <c r="F40" s="148"/>
      <c r="G40" s="147"/>
      <c r="H40" s="148"/>
      <c r="I40" s="147"/>
      <c r="J40" s="148"/>
      <c r="K40" s="147"/>
      <c r="L40" s="148"/>
      <c r="M40" s="147" t="s">
        <v>99</v>
      </c>
      <c r="N40" s="148"/>
      <c r="O40" s="147"/>
      <c r="P40" s="148"/>
    </row>
    <row r="41" spans="1:16" ht="15.75" thickBot="1">
      <c r="A41" s="6">
        <v>600</v>
      </c>
      <c r="B41" s="7" t="s">
        <v>22</v>
      </c>
      <c r="C41" s="126">
        <v>0</v>
      </c>
      <c r="D41" s="127"/>
      <c r="E41" s="126"/>
      <c r="F41" s="127"/>
      <c r="G41" s="126">
        <v>0</v>
      </c>
      <c r="H41" s="127"/>
      <c r="I41" s="126">
        <f>G41</f>
        <v>0</v>
      </c>
      <c r="J41" s="127"/>
      <c r="K41" s="126">
        <v>0</v>
      </c>
      <c r="L41" s="127"/>
      <c r="M41" s="126">
        <v>0</v>
      </c>
      <c r="N41" s="127"/>
      <c r="O41" s="135">
        <f>M41-K41</f>
        <v>0</v>
      </c>
      <c r="P41" s="136"/>
    </row>
    <row r="42" spans="1:16" ht="15.75" thickBot="1">
      <c r="A42" s="6">
        <v>601</v>
      </c>
      <c r="B42" s="7" t="s">
        <v>23</v>
      </c>
      <c r="C42" s="126">
        <v>0</v>
      </c>
      <c r="D42" s="127"/>
      <c r="E42" s="126"/>
      <c r="F42" s="127"/>
      <c r="G42" s="126">
        <v>0</v>
      </c>
      <c r="H42" s="127"/>
      <c r="I42" s="126">
        <f aca="true" t="shared" si="2" ref="I42:I47">G42</f>
        <v>0</v>
      </c>
      <c r="J42" s="127"/>
      <c r="K42" s="126">
        <v>0</v>
      </c>
      <c r="L42" s="127"/>
      <c r="M42" s="126">
        <v>0</v>
      </c>
      <c r="N42" s="127"/>
      <c r="O42" s="135">
        <f aca="true" t="shared" si="3" ref="O42:O47">M42-K42</f>
        <v>0</v>
      </c>
      <c r="P42" s="136"/>
    </row>
    <row r="43" spans="1:16" ht="15.75" thickBot="1">
      <c r="A43" s="6">
        <v>602</v>
      </c>
      <c r="B43" s="7" t="s">
        <v>24</v>
      </c>
      <c r="C43" s="126">
        <v>0</v>
      </c>
      <c r="D43" s="127"/>
      <c r="E43" s="126"/>
      <c r="F43" s="127"/>
      <c r="G43" s="126">
        <v>0</v>
      </c>
      <c r="H43" s="127"/>
      <c r="I43" s="126">
        <f t="shared" si="2"/>
        <v>0</v>
      </c>
      <c r="J43" s="127"/>
      <c r="K43" s="126">
        <v>0</v>
      </c>
      <c r="L43" s="127"/>
      <c r="M43" s="126">
        <v>0</v>
      </c>
      <c r="N43" s="127"/>
      <c r="O43" s="135">
        <f t="shared" si="3"/>
        <v>0</v>
      </c>
      <c r="P43" s="136"/>
    </row>
    <row r="44" spans="1:16" ht="15.75" thickBot="1">
      <c r="A44" s="6">
        <v>609</v>
      </c>
      <c r="B44" s="7" t="s">
        <v>102</v>
      </c>
      <c r="C44" s="126">
        <v>0</v>
      </c>
      <c r="D44" s="127"/>
      <c r="E44" s="126">
        <v>1300</v>
      </c>
      <c r="F44" s="127"/>
      <c r="G44" s="126">
        <v>1300</v>
      </c>
      <c r="H44" s="127"/>
      <c r="I44" s="126">
        <v>0</v>
      </c>
      <c r="J44" s="127"/>
      <c r="K44" s="126">
        <v>0</v>
      </c>
      <c r="L44" s="127"/>
      <c r="M44" s="126">
        <v>0</v>
      </c>
      <c r="N44" s="127"/>
      <c r="O44" s="135">
        <f t="shared" si="3"/>
        <v>0</v>
      </c>
      <c r="P44" s="136"/>
    </row>
    <row r="45" spans="1:16" ht="15.75" thickBot="1">
      <c r="A45" s="6">
        <v>604</v>
      </c>
      <c r="B45" s="7" t="s">
        <v>26</v>
      </c>
      <c r="C45" s="126">
        <v>900</v>
      </c>
      <c r="D45" s="127"/>
      <c r="E45" s="126">
        <v>5540</v>
      </c>
      <c r="F45" s="127"/>
      <c r="G45" s="126">
        <f>3650+13124+1100-1300</f>
        <v>16574</v>
      </c>
      <c r="H45" s="127"/>
      <c r="I45" s="126">
        <v>17874</v>
      </c>
      <c r="J45" s="127"/>
      <c r="K45" s="126">
        <v>9300</v>
      </c>
      <c r="L45" s="127"/>
      <c r="M45" s="126">
        <v>9300</v>
      </c>
      <c r="N45" s="127"/>
      <c r="O45" s="135">
        <f t="shared" si="3"/>
        <v>0</v>
      </c>
      <c r="P45" s="136"/>
    </row>
    <row r="46" spans="1:16" ht="15.75" thickBot="1">
      <c r="A46" s="6">
        <v>605</v>
      </c>
      <c r="B46" s="7" t="s">
        <v>27</v>
      </c>
      <c r="C46" s="126">
        <v>637</v>
      </c>
      <c r="D46" s="127"/>
      <c r="E46" s="126">
        <v>650</v>
      </c>
      <c r="F46" s="127"/>
      <c r="G46" s="126">
        <f>550</f>
        <v>550</v>
      </c>
      <c r="H46" s="127"/>
      <c r="I46" s="126">
        <f t="shared" si="2"/>
        <v>550</v>
      </c>
      <c r="J46" s="127"/>
      <c r="K46" s="126">
        <v>0</v>
      </c>
      <c r="L46" s="127"/>
      <c r="M46" s="126">
        <v>0</v>
      </c>
      <c r="N46" s="127"/>
      <c r="O46" s="135">
        <f t="shared" si="3"/>
        <v>0</v>
      </c>
      <c r="P46" s="136"/>
    </row>
    <row r="47" spans="1:16" ht="15.75" thickBot="1">
      <c r="A47" s="6">
        <v>606</v>
      </c>
      <c r="B47" s="7" t="s">
        <v>28</v>
      </c>
      <c r="C47" s="126">
        <v>0</v>
      </c>
      <c r="D47" s="127"/>
      <c r="E47" s="126"/>
      <c r="F47" s="127"/>
      <c r="G47" s="126">
        <v>0</v>
      </c>
      <c r="H47" s="127"/>
      <c r="I47" s="126">
        <f t="shared" si="2"/>
        <v>0</v>
      </c>
      <c r="J47" s="127"/>
      <c r="K47" s="126">
        <v>0</v>
      </c>
      <c r="L47" s="127"/>
      <c r="M47" s="126">
        <v>0</v>
      </c>
      <c r="N47" s="127"/>
      <c r="O47" s="135">
        <f t="shared" si="3"/>
        <v>0</v>
      </c>
      <c r="P47" s="136"/>
    </row>
    <row r="48" spans="1:16" ht="15.75" thickBot="1">
      <c r="A48" s="8" t="s">
        <v>29</v>
      </c>
      <c r="B48" s="9" t="s">
        <v>30</v>
      </c>
      <c r="C48" s="143">
        <f>SUM(C41:C47)</f>
        <v>1537</v>
      </c>
      <c r="D48" s="144"/>
      <c r="E48" s="143">
        <f>SUM(E41:E47)</f>
        <v>7490</v>
      </c>
      <c r="F48" s="144"/>
      <c r="G48" s="143">
        <f>SUM(G41:G47)</f>
        <v>18424</v>
      </c>
      <c r="H48" s="144"/>
      <c r="I48" s="143">
        <f>SUM(I41:I47)</f>
        <v>18424</v>
      </c>
      <c r="J48" s="144"/>
      <c r="K48" s="143">
        <f>SUM(K41:K47)</f>
        <v>9300</v>
      </c>
      <c r="L48" s="144"/>
      <c r="M48" s="143">
        <f>SUM(M41:M47)</f>
        <v>9300</v>
      </c>
      <c r="N48" s="144"/>
      <c r="O48" s="143">
        <f>SUM(O41:O47)</f>
        <v>0</v>
      </c>
      <c r="P48" s="144"/>
    </row>
    <row r="49" spans="1:16" ht="15.75" thickBot="1">
      <c r="A49" s="6">
        <v>230</v>
      </c>
      <c r="B49" s="7" t="s">
        <v>31</v>
      </c>
      <c r="C49" s="126">
        <v>0</v>
      </c>
      <c r="D49" s="127"/>
      <c r="E49" s="126"/>
      <c r="F49" s="127"/>
      <c r="G49" s="126">
        <v>0</v>
      </c>
      <c r="H49" s="127"/>
      <c r="I49" s="126">
        <v>0</v>
      </c>
      <c r="J49" s="127"/>
      <c r="K49" s="126">
        <v>0</v>
      </c>
      <c r="L49" s="127"/>
      <c r="M49" s="126">
        <v>0</v>
      </c>
      <c r="N49" s="127"/>
      <c r="O49" s="135">
        <v>0</v>
      </c>
      <c r="P49" s="136"/>
    </row>
    <row r="50" spans="1:16" ht="15.75" thickBot="1">
      <c r="A50" s="6">
        <v>231</v>
      </c>
      <c r="B50" s="7" t="s">
        <v>32</v>
      </c>
      <c r="C50" s="126">
        <v>0</v>
      </c>
      <c r="D50" s="127"/>
      <c r="E50" s="126">
        <v>0</v>
      </c>
      <c r="F50" s="127"/>
      <c r="G50" s="126">
        <v>0</v>
      </c>
      <c r="H50" s="127"/>
      <c r="I50" s="126">
        <v>0</v>
      </c>
      <c r="J50" s="127"/>
      <c r="K50" s="126">
        <v>0</v>
      </c>
      <c r="L50" s="127"/>
      <c r="M50" s="126">
        <v>0</v>
      </c>
      <c r="N50" s="127"/>
      <c r="O50" s="135">
        <v>0</v>
      </c>
      <c r="P50" s="136"/>
    </row>
    <row r="51" spans="1:16" ht="15.75" thickBot="1">
      <c r="A51" s="6">
        <v>232</v>
      </c>
      <c r="B51" s="7" t="s">
        <v>33</v>
      </c>
      <c r="C51" s="126">
        <v>0</v>
      </c>
      <c r="D51" s="127"/>
      <c r="E51" s="126"/>
      <c r="F51" s="127"/>
      <c r="G51" s="126">
        <v>0</v>
      </c>
      <c r="H51" s="127"/>
      <c r="I51" s="126">
        <v>0</v>
      </c>
      <c r="J51" s="127"/>
      <c r="K51" s="126">
        <v>0</v>
      </c>
      <c r="L51" s="127"/>
      <c r="M51" s="126">
        <v>0</v>
      </c>
      <c r="N51" s="127"/>
      <c r="O51" s="135">
        <v>0</v>
      </c>
      <c r="P51" s="136"/>
    </row>
    <row r="52" spans="1:16" ht="15.75" thickBot="1">
      <c r="A52" s="10" t="s">
        <v>34</v>
      </c>
      <c r="B52" s="11" t="s">
        <v>35</v>
      </c>
      <c r="C52" s="139">
        <f>SUM(C49:C51)</f>
        <v>0</v>
      </c>
      <c r="D52" s="140"/>
      <c r="E52" s="139">
        <v>0</v>
      </c>
      <c r="F52" s="140"/>
      <c r="G52" s="139">
        <v>0</v>
      </c>
      <c r="H52" s="140"/>
      <c r="I52" s="139">
        <v>0</v>
      </c>
      <c r="J52" s="140"/>
      <c r="K52" s="139">
        <v>0</v>
      </c>
      <c r="L52" s="140"/>
      <c r="M52" s="139">
        <v>0</v>
      </c>
      <c r="N52" s="140"/>
      <c r="O52" s="137">
        <v>0</v>
      </c>
      <c r="P52" s="138"/>
    </row>
    <row r="53" spans="1:16" ht="15.75" thickBot="1">
      <c r="A53" s="6">
        <v>230</v>
      </c>
      <c r="B53" s="7" t="s">
        <v>31</v>
      </c>
      <c r="C53" s="141">
        <v>0</v>
      </c>
      <c r="D53" s="142"/>
      <c r="E53" s="141"/>
      <c r="F53" s="142"/>
      <c r="G53" s="141">
        <v>0</v>
      </c>
      <c r="H53" s="142"/>
      <c r="I53" s="141">
        <v>0</v>
      </c>
      <c r="J53" s="142"/>
      <c r="K53" s="141">
        <v>0</v>
      </c>
      <c r="L53" s="142"/>
      <c r="M53" s="141">
        <v>0</v>
      </c>
      <c r="N53" s="142"/>
      <c r="O53" s="135">
        <v>0</v>
      </c>
      <c r="P53" s="136"/>
    </row>
    <row r="54" spans="1:16" ht="15.75" thickBot="1">
      <c r="A54" s="6">
        <v>231</v>
      </c>
      <c r="B54" s="7" t="s">
        <v>32</v>
      </c>
      <c r="C54" s="141">
        <v>0</v>
      </c>
      <c r="D54" s="142"/>
      <c r="E54" s="141"/>
      <c r="F54" s="142"/>
      <c r="G54" s="141">
        <v>0</v>
      </c>
      <c r="H54" s="142"/>
      <c r="I54" s="141">
        <v>0</v>
      </c>
      <c r="J54" s="142"/>
      <c r="K54" s="141">
        <v>0</v>
      </c>
      <c r="L54" s="142"/>
      <c r="M54" s="141">
        <v>0</v>
      </c>
      <c r="N54" s="142"/>
      <c r="O54" s="135">
        <v>0</v>
      </c>
      <c r="P54" s="136"/>
    </row>
    <row r="55" spans="1:16" ht="15.75" thickBot="1">
      <c r="A55" s="6">
        <v>232</v>
      </c>
      <c r="B55" s="7" t="s">
        <v>33</v>
      </c>
      <c r="C55" s="141">
        <v>0</v>
      </c>
      <c r="D55" s="142"/>
      <c r="E55" s="141"/>
      <c r="F55" s="142"/>
      <c r="G55" s="141">
        <v>0</v>
      </c>
      <c r="H55" s="142"/>
      <c r="I55" s="141">
        <v>0</v>
      </c>
      <c r="J55" s="142"/>
      <c r="K55" s="141">
        <v>0</v>
      </c>
      <c r="L55" s="142"/>
      <c r="M55" s="141">
        <v>0</v>
      </c>
      <c r="N55" s="142"/>
      <c r="O55" s="135">
        <v>0</v>
      </c>
      <c r="P55" s="136"/>
    </row>
    <row r="56" spans="1:16" ht="15.75" thickBot="1">
      <c r="A56" s="10" t="s">
        <v>34</v>
      </c>
      <c r="B56" s="11" t="s">
        <v>36</v>
      </c>
      <c r="C56" s="139">
        <v>0</v>
      </c>
      <c r="D56" s="140"/>
      <c r="E56" s="139">
        <v>0</v>
      </c>
      <c r="F56" s="140"/>
      <c r="G56" s="139">
        <v>0</v>
      </c>
      <c r="H56" s="140"/>
      <c r="I56" s="139">
        <v>0</v>
      </c>
      <c r="J56" s="140"/>
      <c r="K56" s="139">
        <v>0</v>
      </c>
      <c r="L56" s="140"/>
      <c r="M56" s="139">
        <v>0</v>
      </c>
      <c r="N56" s="140"/>
      <c r="O56" s="137">
        <v>0</v>
      </c>
      <c r="P56" s="138"/>
    </row>
    <row r="57" spans="1:16" ht="15.75" thickBot="1">
      <c r="A57" s="8" t="s">
        <v>37</v>
      </c>
      <c r="B57" s="12" t="s">
        <v>38</v>
      </c>
      <c r="C57" s="130">
        <v>0</v>
      </c>
      <c r="D57" s="131"/>
      <c r="E57" s="130">
        <v>0</v>
      </c>
      <c r="F57" s="131"/>
      <c r="G57" s="130">
        <v>0</v>
      </c>
      <c r="H57" s="131"/>
      <c r="I57" s="130">
        <v>0</v>
      </c>
      <c r="J57" s="131"/>
      <c r="K57" s="130">
        <v>0</v>
      </c>
      <c r="L57" s="131"/>
      <c r="M57" s="130">
        <v>0</v>
      </c>
      <c r="N57" s="131"/>
      <c r="O57" s="130">
        <v>0</v>
      </c>
      <c r="P57" s="131"/>
    </row>
    <row r="58" spans="1:16" ht="15.75" thickBot="1">
      <c r="A58" s="130" t="s">
        <v>83</v>
      </c>
      <c r="B58" s="134"/>
      <c r="C58" s="130">
        <f>C48+C52</f>
        <v>1537</v>
      </c>
      <c r="D58" s="131"/>
      <c r="E58" s="130">
        <f>E48+E52</f>
        <v>7490</v>
      </c>
      <c r="F58" s="131"/>
      <c r="G58" s="130">
        <f>G48+G52</f>
        <v>18424</v>
      </c>
      <c r="H58" s="131"/>
      <c r="I58" s="130">
        <f>I48+I52</f>
        <v>18424</v>
      </c>
      <c r="J58" s="131"/>
      <c r="K58" s="130">
        <f>K48+K52</f>
        <v>9300</v>
      </c>
      <c r="L58" s="131"/>
      <c r="M58" s="130">
        <f>M48+M52</f>
        <v>9300</v>
      </c>
      <c r="N58" s="131"/>
      <c r="O58" s="130">
        <f>O48+O52</f>
        <v>0</v>
      </c>
      <c r="P58" s="131"/>
    </row>
    <row r="59" spans="1:16" ht="45.75" thickBot="1">
      <c r="A59" s="4" t="s">
        <v>39</v>
      </c>
      <c r="B59" s="13" t="s">
        <v>88</v>
      </c>
      <c r="C59" s="121" t="s">
        <v>40</v>
      </c>
      <c r="D59" s="122"/>
      <c r="E59" s="122"/>
      <c r="F59" s="123"/>
      <c r="G59" s="124" t="s">
        <v>89</v>
      </c>
      <c r="H59" s="125"/>
      <c r="I59" s="126"/>
      <c r="J59" s="127"/>
      <c r="K59" s="126"/>
      <c r="L59" s="127"/>
      <c r="M59" s="132"/>
      <c r="N59" s="133"/>
      <c r="O59" s="133"/>
      <c r="P59" s="133"/>
    </row>
    <row r="60" spans="1:16" ht="15.75" thickBot="1">
      <c r="A60" s="4"/>
      <c r="B60" s="13" t="s">
        <v>17</v>
      </c>
      <c r="C60" s="121"/>
      <c r="D60" s="122"/>
      <c r="E60" s="122"/>
      <c r="F60" s="123"/>
      <c r="G60" s="124" t="s">
        <v>17</v>
      </c>
      <c r="H60" s="125"/>
      <c r="I60" s="126"/>
      <c r="J60" s="127"/>
      <c r="K60" s="126"/>
      <c r="L60" s="127"/>
      <c r="M60" s="128"/>
      <c r="N60" s="129"/>
      <c r="O60" s="129"/>
      <c r="P60" s="129"/>
    </row>
    <row r="61" spans="1:16" ht="15.75" thickBot="1">
      <c r="A61" s="4"/>
      <c r="B61" s="13" t="s">
        <v>41</v>
      </c>
      <c r="C61" s="121" t="s">
        <v>125</v>
      </c>
      <c r="D61" s="122"/>
      <c r="E61" s="122"/>
      <c r="F61" s="123"/>
      <c r="G61" s="124" t="s">
        <v>41</v>
      </c>
      <c r="H61" s="125"/>
      <c r="I61" s="93" t="s">
        <v>125</v>
      </c>
      <c r="J61" s="94"/>
      <c r="K61" s="126"/>
      <c r="L61" s="127"/>
      <c r="M61" s="128"/>
      <c r="N61" s="129"/>
      <c r="O61" s="129"/>
      <c r="P61" s="129"/>
    </row>
    <row r="64" spans="1:4" ht="15.75">
      <c r="A64" s="68" t="s">
        <v>81</v>
      </c>
      <c r="B64" s="68"/>
      <c r="C64" s="68"/>
      <c r="D64" s="68"/>
    </row>
    <row r="65" spans="1:16" ht="15.75" thickBot="1">
      <c r="A65" s="74"/>
      <c r="B65" s="74" t="s">
        <v>84</v>
      </c>
      <c r="C65" s="155"/>
      <c r="D65" s="155"/>
      <c r="E65" s="164"/>
      <c r="F65" s="164"/>
      <c r="G65" s="164"/>
      <c r="H65" s="164"/>
      <c r="I65" s="165"/>
      <c r="J65" s="165"/>
      <c r="K65" s="166"/>
      <c r="L65" s="166"/>
      <c r="M65" s="165"/>
      <c r="N65" s="165"/>
      <c r="O65" s="160" t="s">
        <v>0</v>
      </c>
      <c r="P65" s="160"/>
    </row>
    <row r="66" spans="1:16" ht="15.75" thickBot="1">
      <c r="A66" s="73"/>
      <c r="B66" s="71"/>
      <c r="C66" s="162"/>
      <c r="D66" s="162"/>
      <c r="E66" s="163"/>
      <c r="F66" s="163"/>
      <c r="G66" s="163"/>
      <c r="H66" s="163"/>
      <c r="I66" s="133"/>
      <c r="J66" s="133"/>
      <c r="K66" s="133"/>
      <c r="L66" s="133"/>
      <c r="M66" s="161"/>
      <c r="N66" s="161"/>
      <c r="O66" s="161"/>
      <c r="P66" s="125"/>
    </row>
    <row r="67" spans="1:16" ht="15.75" thickBot="1">
      <c r="A67" s="4" t="s">
        <v>85</v>
      </c>
      <c r="B67" s="70" t="s">
        <v>86</v>
      </c>
      <c r="C67" s="157"/>
      <c r="D67" s="158"/>
      <c r="E67" s="158"/>
      <c r="F67" s="158"/>
      <c r="G67" s="158"/>
      <c r="H67" s="158"/>
      <c r="I67" s="158"/>
      <c r="J67" s="158"/>
      <c r="K67" s="158"/>
      <c r="L67" s="159"/>
      <c r="M67" s="121" t="s">
        <v>82</v>
      </c>
      <c r="N67" s="123"/>
      <c r="O67" s="126">
        <v>2033001</v>
      </c>
      <c r="P67" s="127"/>
    </row>
    <row r="68" spans="1:16" ht="15.75" thickBot="1">
      <c r="A68" s="4" t="s">
        <v>74</v>
      </c>
      <c r="B68" s="75" t="s">
        <v>93</v>
      </c>
      <c r="C68" s="154"/>
      <c r="D68" s="155"/>
      <c r="E68" s="155"/>
      <c r="F68" s="155"/>
      <c r="G68" s="155"/>
      <c r="H68" s="155"/>
      <c r="I68" s="155"/>
      <c r="J68" s="155"/>
      <c r="K68" s="155"/>
      <c r="L68" s="156"/>
      <c r="M68" s="121" t="s">
        <v>19</v>
      </c>
      <c r="N68" s="123"/>
      <c r="O68" s="126" t="s">
        <v>18</v>
      </c>
      <c r="P68" s="127"/>
    </row>
    <row r="69" spans="1:16" ht="15">
      <c r="A69" s="72" t="s">
        <v>20</v>
      </c>
      <c r="B69" s="151" t="s">
        <v>10</v>
      </c>
      <c r="C69" s="152">
        <v>-1</v>
      </c>
      <c r="D69" s="153"/>
      <c r="E69" s="152">
        <v>-2</v>
      </c>
      <c r="F69" s="153"/>
      <c r="G69" s="152">
        <v>-3</v>
      </c>
      <c r="H69" s="153"/>
      <c r="I69" s="152">
        <v>-4</v>
      </c>
      <c r="J69" s="153"/>
      <c r="K69" s="152">
        <v>-5</v>
      </c>
      <c r="L69" s="153"/>
      <c r="M69" s="152">
        <v>-6</v>
      </c>
      <c r="N69" s="153"/>
      <c r="O69" s="152" t="s">
        <v>4</v>
      </c>
      <c r="P69" s="153"/>
    </row>
    <row r="70" spans="1:16" ht="15">
      <c r="A70" s="72"/>
      <c r="B70" s="149"/>
      <c r="C70" s="145" t="s">
        <v>5</v>
      </c>
      <c r="D70" s="146"/>
      <c r="E70" s="145" t="s">
        <v>6</v>
      </c>
      <c r="F70" s="146"/>
      <c r="G70" s="145" t="s">
        <v>7</v>
      </c>
      <c r="H70" s="146"/>
      <c r="I70" s="145" t="s">
        <v>7</v>
      </c>
      <c r="J70" s="146"/>
      <c r="K70" s="145" t="s">
        <v>7</v>
      </c>
      <c r="L70" s="146"/>
      <c r="M70" s="145" t="s">
        <v>5</v>
      </c>
      <c r="N70" s="146"/>
      <c r="O70" s="145" t="s">
        <v>8</v>
      </c>
      <c r="P70" s="146"/>
    </row>
    <row r="71" spans="1:16" ht="15">
      <c r="A71" s="149"/>
      <c r="B71" s="149"/>
      <c r="C71" s="145" t="s">
        <v>21</v>
      </c>
      <c r="D71" s="146"/>
      <c r="E71" s="145" t="s">
        <v>101</v>
      </c>
      <c r="F71" s="146"/>
      <c r="G71" s="145" t="s">
        <v>90</v>
      </c>
      <c r="H71" s="146"/>
      <c r="I71" s="145" t="s">
        <v>97</v>
      </c>
      <c r="J71" s="146"/>
      <c r="K71" s="145" t="s">
        <v>129</v>
      </c>
      <c r="L71" s="146"/>
      <c r="M71" s="145" t="s">
        <v>11</v>
      </c>
      <c r="N71" s="146"/>
      <c r="O71" s="145"/>
      <c r="P71" s="146"/>
    </row>
    <row r="72" spans="1:16" ht="25.5" customHeight="1" thickBot="1">
      <c r="A72" s="150"/>
      <c r="B72" s="150"/>
      <c r="C72" s="147" t="s">
        <v>87</v>
      </c>
      <c r="D72" s="148"/>
      <c r="E72" s="147"/>
      <c r="F72" s="148"/>
      <c r="G72" s="147"/>
      <c r="H72" s="148"/>
      <c r="I72" s="147"/>
      <c r="J72" s="148"/>
      <c r="K72" s="147"/>
      <c r="L72" s="148"/>
      <c r="M72" s="147" t="s">
        <v>127</v>
      </c>
      <c r="N72" s="148"/>
      <c r="O72" s="147"/>
      <c r="P72" s="148"/>
    </row>
    <row r="73" spans="1:16" ht="15.75" thickBot="1">
      <c r="A73" s="6">
        <v>600</v>
      </c>
      <c r="B73" s="7" t="s">
        <v>22</v>
      </c>
      <c r="C73" s="126">
        <v>0</v>
      </c>
      <c r="D73" s="127"/>
      <c r="E73" s="126"/>
      <c r="F73" s="127"/>
      <c r="G73" s="126">
        <v>0</v>
      </c>
      <c r="H73" s="127"/>
      <c r="I73" s="126">
        <f>G73</f>
        <v>0</v>
      </c>
      <c r="J73" s="127"/>
      <c r="K73" s="126">
        <f>I73</f>
        <v>0</v>
      </c>
      <c r="L73" s="127"/>
      <c r="M73" s="126">
        <v>0</v>
      </c>
      <c r="N73" s="127"/>
      <c r="O73" s="135">
        <v>0</v>
      </c>
      <c r="P73" s="136"/>
    </row>
    <row r="74" spans="1:16" ht="15.75" thickBot="1">
      <c r="A74" s="6">
        <v>601</v>
      </c>
      <c r="B74" s="7" t="s">
        <v>23</v>
      </c>
      <c r="C74" s="126">
        <v>0</v>
      </c>
      <c r="D74" s="127"/>
      <c r="E74" s="126"/>
      <c r="F74" s="127"/>
      <c r="G74" s="126">
        <v>0</v>
      </c>
      <c r="H74" s="127"/>
      <c r="I74" s="126">
        <f aca="true" t="shared" si="4" ref="I74:I79">G74</f>
        <v>0</v>
      </c>
      <c r="J74" s="127"/>
      <c r="K74" s="126">
        <f aca="true" t="shared" si="5" ref="K74:K79">I74</f>
        <v>0</v>
      </c>
      <c r="L74" s="127"/>
      <c r="M74" s="126">
        <v>1</v>
      </c>
      <c r="N74" s="127"/>
      <c r="O74" s="135">
        <v>0</v>
      </c>
      <c r="P74" s="136"/>
    </row>
    <row r="75" spans="1:16" ht="15.75" thickBot="1">
      <c r="A75" s="6">
        <v>602</v>
      </c>
      <c r="B75" s="7" t="s">
        <v>24</v>
      </c>
      <c r="C75" s="126">
        <v>0</v>
      </c>
      <c r="D75" s="127"/>
      <c r="E75" s="126"/>
      <c r="F75" s="127"/>
      <c r="G75" s="126">
        <v>0</v>
      </c>
      <c r="H75" s="127"/>
      <c r="I75" s="126">
        <f t="shared" si="4"/>
        <v>0</v>
      </c>
      <c r="J75" s="127"/>
      <c r="K75" s="126">
        <f t="shared" si="5"/>
        <v>0</v>
      </c>
      <c r="L75" s="127"/>
      <c r="M75" s="126">
        <v>2</v>
      </c>
      <c r="N75" s="127"/>
      <c r="O75" s="135">
        <v>0</v>
      </c>
      <c r="P75" s="136"/>
    </row>
    <row r="76" spans="1:16" ht="15.75" thickBot="1">
      <c r="A76" s="6">
        <v>603</v>
      </c>
      <c r="B76" s="7" t="s">
        <v>25</v>
      </c>
      <c r="C76" s="126">
        <v>0</v>
      </c>
      <c r="D76" s="127"/>
      <c r="E76" s="126"/>
      <c r="F76" s="127"/>
      <c r="G76" s="126">
        <v>0</v>
      </c>
      <c r="H76" s="127"/>
      <c r="I76" s="126">
        <f t="shared" si="4"/>
        <v>0</v>
      </c>
      <c r="J76" s="127"/>
      <c r="K76" s="126">
        <f t="shared" si="5"/>
        <v>0</v>
      </c>
      <c r="L76" s="127"/>
      <c r="M76" s="126">
        <v>3</v>
      </c>
      <c r="N76" s="127"/>
      <c r="O76" s="135">
        <v>0</v>
      </c>
      <c r="P76" s="136"/>
    </row>
    <row r="77" spans="1:16" ht="15.75" thickBot="1">
      <c r="A77" s="6">
        <v>604</v>
      </c>
      <c r="B77" s="7" t="s">
        <v>26</v>
      </c>
      <c r="C77" s="126">
        <v>0</v>
      </c>
      <c r="D77" s="127"/>
      <c r="E77" s="126"/>
      <c r="F77" s="127"/>
      <c r="G77" s="126">
        <v>0</v>
      </c>
      <c r="H77" s="127"/>
      <c r="I77" s="126">
        <f t="shared" si="4"/>
        <v>0</v>
      </c>
      <c r="J77" s="127"/>
      <c r="K77" s="126">
        <f t="shared" si="5"/>
        <v>0</v>
      </c>
      <c r="L77" s="127"/>
      <c r="M77" s="126">
        <v>4</v>
      </c>
      <c r="N77" s="127"/>
      <c r="O77" s="135">
        <v>0</v>
      </c>
      <c r="P77" s="136"/>
    </row>
    <row r="78" spans="1:16" ht="15.75" thickBot="1">
      <c r="A78" s="6">
        <v>605</v>
      </c>
      <c r="B78" s="7" t="s">
        <v>27</v>
      </c>
      <c r="C78" s="126">
        <v>0</v>
      </c>
      <c r="D78" s="127"/>
      <c r="E78" s="126"/>
      <c r="F78" s="127"/>
      <c r="G78" s="126">
        <v>0</v>
      </c>
      <c r="H78" s="127"/>
      <c r="I78" s="126">
        <f t="shared" si="4"/>
        <v>0</v>
      </c>
      <c r="J78" s="127"/>
      <c r="K78" s="126">
        <f t="shared" si="5"/>
        <v>0</v>
      </c>
      <c r="L78" s="127"/>
      <c r="M78" s="126">
        <v>5</v>
      </c>
      <c r="N78" s="127"/>
      <c r="O78" s="135">
        <v>0</v>
      </c>
      <c r="P78" s="136"/>
    </row>
    <row r="79" spans="1:16" ht="15.75" thickBot="1">
      <c r="A79" s="6">
        <v>606</v>
      </c>
      <c r="B79" s="7" t="s">
        <v>28</v>
      </c>
      <c r="C79" s="126">
        <v>0</v>
      </c>
      <c r="D79" s="127"/>
      <c r="E79" s="126"/>
      <c r="F79" s="127"/>
      <c r="G79" s="126">
        <v>0</v>
      </c>
      <c r="H79" s="127"/>
      <c r="I79" s="126">
        <f t="shared" si="4"/>
        <v>0</v>
      </c>
      <c r="J79" s="127"/>
      <c r="K79" s="126">
        <f t="shared" si="5"/>
        <v>0</v>
      </c>
      <c r="L79" s="127"/>
      <c r="M79" s="126">
        <v>6</v>
      </c>
      <c r="N79" s="127"/>
      <c r="O79" s="135">
        <v>0</v>
      </c>
      <c r="P79" s="136"/>
    </row>
    <row r="80" spans="1:16" ht="15.75" thickBot="1">
      <c r="A80" s="8" t="s">
        <v>29</v>
      </c>
      <c r="B80" s="9" t="s">
        <v>30</v>
      </c>
      <c r="C80" s="143">
        <f>SUM(C73:C79)</f>
        <v>0</v>
      </c>
      <c r="D80" s="144"/>
      <c r="E80" s="143">
        <v>0</v>
      </c>
      <c r="F80" s="144"/>
      <c r="G80" s="143">
        <v>0</v>
      </c>
      <c r="H80" s="144"/>
      <c r="I80" s="143">
        <v>0</v>
      </c>
      <c r="J80" s="144"/>
      <c r="K80" s="143">
        <v>0</v>
      </c>
      <c r="L80" s="144"/>
      <c r="M80" s="143">
        <v>0</v>
      </c>
      <c r="N80" s="144"/>
      <c r="O80" s="167">
        <v>0</v>
      </c>
      <c r="P80" s="168"/>
    </row>
    <row r="81" spans="1:16" ht="15.75" thickBot="1">
      <c r="A81" s="6">
        <v>230</v>
      </c>
      <c r="B81" s="7" t="s">
        <v>31</v>
      </c>
      <c r="C81" s="126">
        <v>0</v>
      </c>
      <c r="D81" s="127"/>
      <c r="E81" s="126"/>
      <c r="F81" s="127"/>
      <c r="G81" s="126">
        <v>0</v>
      </c>
      <c r="H81" s="127"/>
      <c r="I81" s="126">
        <f>G81</f>
        <v>0</v>
      </c>
      <c r="J81" s="127"/>
      <c r="K81" s="126">
        <v>0</v>
      </c>
      <c r="L81" s="127"/>
      <c r="M81" s="126">
        <v>0</v>
      </c>
      <c r="N81" s="127"/>
      <c r="O81" s="135">
        <v>0</v>
      </c>
      <c r="P81" s="136"/>
    </row>
    <row r="82" spans="1:16" ht="15.75" thickBot="1">
      <c r="A82" s="6">
        <v>231</v>
      </c>
      <c r="B82" s="7" t="s">
        <v>32</v>
      </c>
      <c r="C82" s="126">
        <v>2703</v>
      </c>
      <c r="D82" s="127"/>
      <c r="E82" s="126">
        <v>13600</v>
      </c>
      <c r="F82" s="127"/>
      <c r="G82" s="126">
        <v>74202</v>
      </c>
      <c r="H82" s="127"/>
      <c r="I82" s="126">
        <f>G82</f>
        <v>74202</v>
      </c>
      <c r="J82" s="127"/>
      <c r="K82" s="126">
        <v>41140</v>
      </c>
      <c r="L82" s="127"/>
      <c r="M82" s="126">
        <f>18000+10166+406+38</f>
        <v>28610</v>
      </c>
      <c r="N82" s="127"/>
      <c r="O82" s="135">
        <f>M82-K82</f>
        <v>-12530</v>
      </c>
      <c r="P82" s="136"/>
    </row>
    <row r="83" spans="1:16" ht="15.75" thickBot="1">
      <c r="A83" s="6">
        <v>232</v>
      </c>
      <c r="B83" s="7" t="s">
        <v>33</v>
      </c>
      <c r="C83" s="126"/>
      <c r="D83" s="127"/>
      <c r="E83" s="126"/>
      <c r="F83" s="127"/>
      <c r="G83" s="126"/>
      <c r="H83" s="127"/>
      <c r="I83" s="126"/>
      <c r="J83" s="127"/>
      <c r="K83" s="126"/>
      <c r="L83" s="127"/>
      <c r="M83" s="126">
        <v>0</v>
      </c>
      <c r="N83" s="127"/>
      <c r="O83" s="135">
        <f>M83-K83</f>
        <v>0</v>
      </c>
      <c r="P83" s="136"/>
    </row>
    <row r="84" spans="1:16" ht="15.75" thickBot="1">
      <c r="A84" s="10" t="s">
        <v>34</v>
      </c>
      <c r="B84" s="11" t="s">
        <v>35</v>
      </c>
      <c r="C84" s="139">
        <f>SUM(C81:C83)</f>
        <v>2703</v>
      </c>
      <c r="D84" s="140"/>
      <c r="E84" s="139">
        <f>SUM(E81:E83)</f>
        <v>13600</v>
      </c>
      <c r="F84" s="140"/>
      <c r="G84" s="139">
        <f>SUM(G81:G83)</f>
        <v>74202</v>
      </c>
      <c r="H84" s="140"/>
      <c r="I84" s="139">
        <f>SUM(I81:I83)</f>
        <v>74202</v>
      </c>
      <c r="J84" s="140"/>
      <c r="K84" s="139">
        <f>SUM(K81:K83)</f>
        <v>41140</v>
      </c>
      <c r="L84" s="140"/>
      <c r="M84" s="139">
        <f>SUM(M81:M83)</f>
        <v>28610</v>
      </c>
      <c r="N84" s="140"/>
      <c r="O84" s="139">
        <f>SUM(O81:O83)</f>
        <v>-12530</v>
      </c>
      <c r="P84" s="140"/>
    </row>
    <row r="85" spans="1:16" ht="15.75" thickBot="1">
      <c r="A85" s="6">
        <v>230</v>
      </c>
      <c r="B85" s="7" t="s">
        <v>31</v>
      </c>
      <c r="C85" s="141">
        <v>0</v>
      </c>
      <c r="D85" s="142"/>
      <c r="E85" s="141"/>
      <c r="F85" s="142"/>
      <c r="G85" s="141"/>
      <c r="H85" s="142"/>
      <c r="I85" s="141"/>
      <c r="J85" s="142"/>
      <c r="K85" s="141"/>
      <c r="L85" s="142"/>
      <c r="M85" s="141"/>
      <c r="N85" s="142"/>
      <c r="O85" s="135">
        <v>0</v>
      </c>
      <c r="P85" s="136"/>
    </row>
    <row r="86" spans="1:16" ht="15.75" thickBot="1">
      <c r="A86" s="6">
        <v>231</v>
      </c>
      <c r="B86" s="7" t="s">
        <v>32</v>
      </c>
      <c r="C86" s="141">
        <v>0</v>
      </c>
      <c r="D86" s="142"/>
      <c r="E86" s="141"/>
      <c r="F86" s="142"/>
      <c r="G86" s="141"/>
      <c r="H86" s="142"/>
      <c r="I86" s="141"/>
      <c r="J86" s="142"/>
      <c r="K86" s="141"/>
      <c r="L86" s="142"/>
      <c r="M86" s="141"/>
      <c r="N86" s="142"/>
      <c r="O86" s="135">
        <v>0</v>
      </c>
      <c r="P86" s="136"/>
    </row>
    <row r="87" spans="1:16" ht="15.75" thickBot="1">
      <c r="A87" s="6">
        <v>232</v>
      </c>
      <c r="B87" s="7" t="s">
        <v>33</v>
      </c>
      <c r="C87" s="141">
        <v>0</v>
      </c>
      <c r="D87" s="142"/>
      <c r="E87" s="141"/>
      <c r="F87" s="142"/>
      <c r="G87" s="141"/>
      <c r="H87" s="142"/>
      <c r="I87" s="141"/>
      <c r="J87" s="142"/>
      <c r="K87" s="141"/>
      <c r="L87" s="142"/>
      <c r="M87" s="141"/>
      <c r="N87" s="142"/>
      <c r="O87" s="135">
        <v>0</v>
      </c>
      <c r="P87" s="136"/>
    </row>
    <row r="88" spans="1:16" ht="15.75" thickBot="1">
      <c r="A88" s="10" t="s">
        <v>34</v>
      </c>
      <c r="B88" s="11" t="s">
        <v>36</v>
      </c>
      <c r="C88" s="139">
        <v>0</v>
      </c>
      <c r="D88" s="140"/>
      <c r="E88" s="139">
        <v>0</v>
      </c>
      <c r="F88" s="140"/>
      <c r="G88" s="139">
        <v>0</v>
      </c>
      <c r="H88" s="140"/>
      <c r="I88" s="139">
        <v>0</v>
      </c>
      <c r="J88" s="140"/>
      <c r="K88" s="139">
        <v>0</v>
      </c>
      <c r="L88" s="140"/>
      <c r="M88" s="139">
        <v>0</v>
      </c>
      <c r="N88" s="140"/>
      <c r="O88" s="137">
        <v>0</v>
      </c>
      <c r="P88" s="138"/>
    </row>
    <row r="89" spans="1:16" ht="15.75" thickBot="1">
      <c r="A89" s="8" t="s">
        <v>37</v>
      </c>
      <c r="B89" s="12" t="s">
        <v>38</v>
      </c>
      <c r="C89" s="130">
        <f>C84+C88</f>
        <v>2703</v>
      </c>
      <c r="D89" s="131"/>
      <c r="E89" s="130">
        <f>E84+E88</f>
        <v>13600</v>
      </c>
      <c r="F89" s="131"/>
      <c r="G89" s="130">
        <f>G84+G88</f>
        <v>74202</v>
      </c>
      <c r="H89" s="131"/>
      <c r="I89" s="130">
        <f>I84+I88</f>
        <v>74202</v>
      </c>
      <c r="J89" s="131"/>
      <c r="K89" s="130">
        <f>K84+K88</f>
        <v>41140</v>
      </c>
      <c r="L89" s="131"/>
      <c r="M89" s="130">
        <f>M84+M88</f>
        <v>28610</v>
      </c>
      <c r="N89" s="131"/>
      <c r="O89" s="130">
        <f>O84+O88</f>
        <v>-12530</v>
      </c>
      <c r="P89" s="131"/>
    </row>
    <row r="90" spans="1:16" ht="15.75" thickBot="1">
      <c r="A90" s="130" t="s">
        <v>83</v>
      </c>
      <c r="B90" s="134"/>
      <c r="C90" s="130">
        <f>C80+C84</f>
        <v>2703</v>
      </c>
      <c r="D90" s="131"/>
      <c r="E90" s="130">
        <f>E80+E84</f>
        <v>13600</v>
      </c>
      <c r="F90" s="131"/>
      <c r="G90" s="130">
        <f>G80+G84</f>
        <v>74202</v>
      </c>
      <c r="H90" s="131"/>
      <c r="I90" s="130">
        <f>I80+I84</f>
        <v>74202</v>
      </c>
      <c r="J90" s="131"/>
      <c r="K90" s="130">
        <f>K80+K84</f>
        <v>41140</v>
      </c>
      <c r="L90" s="131"/>
      <c r="M90" s="130">
        <f>M80+M84</f>
        <v>28610</v>
      </c>
      <c r="N90" s="131"/>
      <c r="O90" s="130">
        <f>O80+O84</f>
        <v>-12530</v>
      </c>
      <c r="P90" s="131"/>
    </row>
    <row r="91" spans="1:16" ht="45.75" thickBot="1">
      <c r="A91" s="4" t="s">
        <v>39</v>
      </c>
      <c r="B91" s="13" t="s">
        <v>88</v>
      </c>
      <c r="C91" s="121" t="s">
        <v>40</v>
      </c>
      <c r="D91" s="122"/>
      <c r="E91" s="122"/>
      <c r="F91" s="123"/>
      <c r="G91" s="124" t="s">
        <v>89</v>
      </c>
      <c r="H91" s="125"/>
      <c r="I91" s="126"/>
      <c r="J91" s="127"/>
      <c r="K91" s="126"/>
      <c r="L91" s="127"/>
      <c r="M91" s="132"/>
      <c r="N91" s="133"/>
      <c r="O91" s="133"/>
      <c r="P91" s="133"/>
    </row>
    <row r="92" spans="1:16" ht="15.75" thickBot="1">
      <c r="A92" s="4"/>
      <c r="B92" s="13" t="s">
        <v>17</v>
      </c>
      <c r="C92" s="121"/>
      <c r="D92" s="122"/>
      <c r="E92" s="122"/>
      <c r="F92" s="123"/>
      <c r="G92" s="124" t="s">
        <v>17</v>
      </c>
      <c r="H92" s="125"/>
      <c r="I92" s="126"/>
      <c r="J92" s="127"/>
      <c r="K92" s="126"/>
      <c r="L92" s="127"/>
      <c r="M92" s="128"/>
      <c r="N92" s="129"/>
      <c r="O92" s="129"/>
      <c r="P92" s="129"/>
    </row>
    <row r="93" spans="1:16" ht="15.75" thickBot="1">
      <c r="A93" s="4"/>
      <c r="B93" s="13" t="s">
        <v>41</v>
      </c>
      <c r="C93" s="121" t="s">
        <v>125</v>
      </c>
      <c r="D93" s="122"/>
      <c r="E93" s="122"/>
      <c r="F93" s="123"/>
      <c r="G93" s="124" t="s">
        <v>41</v>
      </c>
      <c r="H93" s="125"/>
      <c r="I93" s="93" t="s">
        <v>125</v>
      </c>
      <c r="J93" s="94"/>
      <c r="K93" s="126"/>
      <c r="L93" s="127"/>
      <c r="M93" s="128"/>
      <c r="N93" s="129"/>
      <c r="O93" s="129"/>
      <c r="P93" s="129"/>
    </row>
    <row r="95" spans="1:4" ht="15.75">
      <c r="A95" s="68" t="s">
        <v>81</v>
      </c>
      <c r="B95" s="68"/>
      <c r="C95" s="68"/>
      <c r="D95" s="68"/>
    </row>
    <row r="96" spans="1:16" ht="15.75" thickBot="1">
      <c r="A96" s="74"/>
      <c r="B96" s="74" t="s">
        <v>84</v>
      </c>
      <c r="C96" s="155"/>
      <c r="D96" s="155"/>
      <c r="E96" s="164"/>
      <c r="F96" s="164"/>
      <c r="G96" s="164"/>
      <c r="H96" s="164"/>
      <c r="I96" s="165"/>
      <c r="J96" s="165"/>
      <c r="K96" s="166"/>
      <c r="L96" s="166"/>
      <c r="M96" s="165"/>
      <c r="N96" s="165"/>
      <c r="O96" s="160" t="s">
        <v>0</v>
      </c>
      <c r="P96" s="160"/>
    </row>
    <row r="97" spans="1:16" ht="15.75" thickBot="1">
      <c r="A97" s="73"/>
      <c r="B97" s="71"/>
      <c r="C97" s="162"/>
      <c r="D97" s="162"/>
      <c r="E97" s="163"/>
      <c r="F97" s="163"/>
      <c r="G97" s="163"/>
      <c r="H97" s="163"/>
      <c r="I97" s="133"/>
      <c r="J97" s="133"/>
      <c r="K97" s="133"/>
      <c r="L97" s="133"/>
      <c r="M97" s="161"/>
      <c r="N97" s="161"/>
      <c r="O97" s="161"/>
      <c r="P97" s="125"/>
    </row>
    <row r="98" spans="1:16" ht="15.75" thickBot="1">
      <c r="A98" s="4" t="s">
        <v>85</v>
      </c>
      <c r="B98" s="70" t="s">
        <v>86</v>
      </c>
      <c r="C98" s="157"/>
      <c r="D98" s="158"/>
      <c r="E98" s="158"/>
      <c r="F98" s="158"/>
      <c r="G98" s="158"/>
      <c r="H98" s="158"/>
      <c r="I98" s="158"/>
      <c r="J98" s="158"/>
      <c r="K98" s="158"/>
      <c r="L98" s="159"/>
      <c r="M98" s="121" t="s">
        <v>82</v>
      </c>
      <c r="N98" s="123"/>
      <c r="O98" s="126">
        <v>2033001</v>
      </c>
      <c r="P98" s="127"/>
    </row>
    <row r="99" spans="1:16" ht="15.75" thickBot="1">
      <c r="A99" s="4" t="s">
        <v>76</v>
      </c>
      <c r="B99" s="75" t="s">
        <v>94</v>
      </c>
      <c r="C99" s="154"/>
      <c r="D99" s="155"/>
      <c r="E99" s="155"/>
      <c r="F99" s="155"/>
      <c r="G99" s="155"/>
      <c r="H99" s="155"/>
      <c r="I99" s="155"/>
      <c r="J99" s="155"/>
      <c r="K99" s="155"/>
      <c r="L99" s="156"/>
      <c r="M99" s="121" t="s">
        <v>19</v>
      </c>
      <c r="N99" s="123"/>
      <c r="O99" s="126" t="s">
        <v>18</v>
      </c>
      <c r="P99" s="127"/>
    </row>
    <row r="100" spans="1:16" ht="15">
      <c r="A100" s="72" t="s">
        <v>20</v>
      </c>
      <c r="B100" s="151" t="s">
        <v>10</v>
      </c>
      <c r="C100" s="152">
        <v>-1</v>
      </c>
      <c r="D100" s="153"/>
      <c r="E100" s="152">
        <v>-2</v>
      </c>
      <c r="F100" s="153"/>
      <c r="G100" s="152">
        <v>-3</v>
      </c>
      <c r="H100" s="153"/>
      <c r="I100" s="152">
        <v>-4</v>
      </c>
      <c r="J100" s="153"/>
      <c r="K100" s="152">
        <v>-5</v>
      </c>
      <c r="L100" s="153"/>
      <c r="M100" s="152">
        <v>-6</v>
      </c>
      <c r="N100" s="153"/>
      <c r="O100" s="152" t="s">
        <v>4</v>
      </c>
      <c r="P100" s="153"/>
    </row>
    <row r="101" spans="1:16" ht="15">
      <c r="A101" s="72"/>
      <c r="B101" s="149"/>
      <c r="C101" s="145" t="s">
        <v>5</v>
      </c>
      <c r="D101" s="146"/>
      <c r="E101" s="145" t="s">
        <v>6</v>
      </c>
      <c r="F101" s="146"/>
      <c r="G101" s="145" t="s">
        <v>7</v>
      </c>
      <c r="H101" s="146"/>
      <c r="I101" s="145" t="s">
        <v>7</v>
      </c>
      <c r="J101" s="146"/>
      <c r="K101" s="145" t="s">
        <v>7</v>
      </c>
      <c r="L101" s="146"/>
      <c r="M101" s="145" t="s">
        <v>5</v>
      </c>
      <c r="N101" s="146"/>
      <c r="O101" s="145" t="s">
        <v>8</v>
      </c>
      <c r="P101" s="146"/>
    </row>
    <row r="102" spans="1:16" ht="15">
      <c r="A102" s="149"/>
      <c r="B102" s="149"/>
      <c r="C102" s="145" t="s">
        <v>21</v>
      </c>
      <c r="D102" s="146"/>
      <c r="E102" s="145" t="s">
        <v>101</v>
      </c>
      <c r="F102" s="146"/>
      <c r="G102" s="145" t="s">
        <v>90</v>
      </c>
      <c r="H102" s="146"/>
      <c r="I102" s="145" t="s">
        <v>97</v>
      </c>
      <c r="J102" s="146"/>
      <c r="K102" s="145" t="s">
        <v>98</v>
      </c>
      <c r="L102" s="146"/>
      <c r="M102" s="145" t="s">
        <v>11</v>
      </c>
      <c r="N102" s="146"/>
      <c r="O102" s="145"/>
      <c r="P102" s="146"/>
    </row>
    <row r="103" spans="1:16" ht="26.25" customHeight="1" thickBot="1">
      <c r="A103" s="150"/>
      <c r="B103" s="150"/>
      <c r="C103" s="147" t="s">
        <v>87</v>
      </c>
      <c r="D103" s="148"/>
      <c r="E103" s="147"/>
      <c r="F103" s="148"/>
      <c r="G103" s="147"/>
      <c r="H103" s="148"/>
      <c r="I103" s="147"/>
      <c r="J103" s="148"/>
      <c r="K103" s="147"/>
      <c r="L103" s="148"/>
      <c r="M103" s="147" t="s">
        <v>99</v>
      </c>
      <c r="N103" s="148"/>
      <c r="O103" s="147"/>
      <c r="P103" s="148"/>
    </row>
    <row r="104" spans="1:16" ht="15.75" thickBot="1">
      <c r="A104" s="6">
        <v>600</v>
      </c>
      <c r="B104" s="7" t="s">
        <v>22</v>
      </c>
      <c r="C104" s="126">
        <v>0</v>
      </c>
      <c r="D104" s="127"/>
      <c r="E104" s="126"/>
      <c r="F104" s="127"/>
      <c r="G104" s="126">
        <v>0</v>
      </c>
      <c r="H104" s="127"/>
      <c r="I104" s="126">
        <f>G104</f>
        <v>0</v>
      </c>
      <c r="J104" s="127"/>
      <c r="K104" s="126">
        <v>0</v>
      </c>
      <c r="L104" s="127"/>
      <c r="M104" s="126">
        <v>0</v>
      </c>
      <c r="N104" s="127"/>
      <c r="O104" s="135">
        <f>M104-K104</f>
        <v>0</v>
      </c>
      <c r="P104" s="136"/>
    </row>
    <row r="105" spans="1:16" ht="15.75" thickBot="1">
      <c r="A105" s="6">
        <v>601</v>
      </c>
      <c r="B105" s="7" t="s">
        <v>23</v>
      </c>
      <c r="C105" s="126">
        <v>0</v>
      </c>
      <c r="D105" s="127"/>
      <c r="E105" s="126"/>
      <c r="F105" s="127"/>
      <c r="G105" s="126">
        <v>0</v>
      </c>
      <c r="H105" s="127"/>
      <c r="I105" s="126">
        <f aca="true" t="shared" si="6" ref="I105:I110">G105</f>
        <v>0</v>
      </c>
      <c r="J105" s="127"/>
      <c r="K105" s="126">
        <v>0</v>
      </c>
      <c r="L105" s="127"/>
      <c r="M105" s="126">
        <v>0</v>
      </c>
      <c r="N105" s="127"/>
      <c r="O105" s="135">
        <f aca="true" t="shared" si="7" ref="O105:O110">M105-K105</f>
        <v>0</v>
      </c>
      <c r="P105" s="136"/>
    </row>
    <row r="106" spans="1:16" ht="15.75" thickBot="1">
      <c r="A106" s="6">
        <v>602</v>
      </c>
      <c r="B106" s="7" t="s">
        <v>24</v>
      </c>
      <c r="C106" s="126">
        <v>649</v>
      </c>
      <c r="D106" s="127"/>
      <c r="E106" s="126"/>
      <c r="F106" s="127"/>
      <c r="G106" s="126">
        <f>165+1500</f>
        <v>1665</v>
      </c>
      <c r="H106" s="127"/>
      <c r="I106" s="126">
        <f t="shared" si="6"/>
        <v>1665</v>
      </c>
      <c r="J106" s="127"/>
      <c r="K106" s="126">
        <v>1020</v>
      </c>
      <c r="L106" s="127"/>
      <c r="M106" s="126">
        <v>50</v>
      </c>
      <c r="N106" s="127"/>
      <c r="O106" s="135">
        <f t="shared" si="7"/>
        <v>-970</v>
      </c>
      <c r="P106" s="136"/>
    </row>
    <row r="107" spans="1:16" ht="15.75" thickBot="1">
      <c r="A107" s="6">
        <v>603</v>
      </c>
      <c r="B107" s="7" t="s">
        <v>25</v>
      </c>
      <c r="C107" s="126">
        <v>0</v>
      </c>
      <c r="D107" s="127"/>
      <c r="E107" s="126"/>
      <c r="F107" s="127"/>
      <c r="G107" s="126">
        <v>0</v>
      </c>
      <c r="H107" s="127"/>
      <c r="I107" s="126">
        <f t="shared" si="6"/>
        <v>0</v>
      </c>
      <c r="J107" s="127"/>
      <c r="K107" s="126">
        <v>0</v>
      </c>
      <c r="L107" s="127"/>
      <c r="M107" s="126">
        <v>0</v>
      </c>
      <c r="N107" s="127"/>
      <c r="O107" s="135">
        <f t="shared" si="7"/>
        <v>0</v>
      </c>
      <c r="P107" s="136"/>
    </row>
    <row r="108" spans="1:16" ht="15.75" thickBot="1">
      <c r="A108" s="6">
        <v>604</v>
      </c>
      <c r="B108" s="7" t="s">
        <v>26</v>
      </c>
      <c r="C108" s="126">
        <v>0</v>
      </c>
      <c r="D108" s="127"/>
      <c r="E108" s="126">
        <v>1500</v>
      </c>
      <c r="F108" s="127"/>
      <c r="G108" s="126">
        <v>780</v>
      </c>
      <c r="H108" s="127"/>
      <c r="I108" s="126">
        <f t="shared" si="6"/>
        <v>780</v>
      </c>
      <c r="J108" s="127"/>
      <c r="K108" s="126">
        <v>780</v>
      </c>
      <c r="L108" s="127"/>
      <c r="M108" s="126">
        <v>780</v>
      </c>
      <c r="N108" s="127"/>
      <c r="O108" s="135">
        <f t="shared" si="7"/>
        <v>0</v>
      </c>
      <c r="P108" s="136"/>
    </row>
    <row r="109" spans="1:16" ht="15.75" thickBot="1">
      <c r="A109" s="6">
        <v>605</v>
      </c>
      <c r="B109" s="7" t="s">
        <v>27</v>
      </c>
      <c r="C109" s="126">
        <v>0</v>
      </c>
      <c r="D109" s="127"/>
      <c r="E109" s="126"/>
      <c r="F109" s="127"/>
      <c r="G109" s="126">
        <v>0</v>
      </c>
      <c r="H109" s="127"/>
      <c r="I109" s="126">
        <f t="shared" si="6"/>
        <v>0</v>
      </c>
      <c r="J109" s="127"/>
      <c r="K109" s="126">
        <v>0</v>
      </c>
      <c r="L109" s="127"/>
      <c r="M109" s="126">
        <v>0</v>
      </c>
      <c r="N109" s="127"/>
      <c r="O109" s="135">
        <f t="shared" si="7"/>
        <v>0</v>
      </c>
      <c r="P109" s="136"/>
    </row>
    <row r="110" spans="1:16" ht="15.75" thickBot="1">
      <c r="A110" s="6">
        <v>606</v>
      </c>
      <c r="B110" s="7" t="s">
        <v>28</v>
      </c>
      <c r="C110" s="126">
        <v>6278</v>
      </c>
      <c r="D110" s="127"/>
      <c r="E110" s="126">
        <v>6635</v>
      </c>
      <c r="F110" s="127"/>
      <c r="G110" s="126">
        <v>0</v>
      </c>
      <c r="H110" s="127"/>
      <c r="I110" s="126">
        <f t="shared" si="6"/>
        <v>0</v>
      </c>
      <c r="J110" s="127"/>
      <c r="K110" s="126">
        <v>0</v>
      </c>
      <c r="L110" s="127"/>
      <c r="M110" s="126">
        <v>0</v>
      </c>
      <c r="N110" s="127"/>
      <c r="O110" s="135">
        <f t="shared" si="7"/>
        <v>0</v>
      </c>
      <c r="P110" s="136"/>
    </row>
    <row r="111" spans="1:16" ht="15.75" thickBot="1">
      <c r="A111" s="8" t="s">
        <v>29</v>
      </c>
      <c r="B111" s="9" t="s">
        <v>30</v>
      </c>
      <c r="C111" s="143">
        <f>SUM(C104:C110)</f>
        <v>6927</v>
      </c>
      <c r="D111" s="144"/>
      <c r="E111" s="143">
        <f>SUM(E104:E110)</f>
        <v>8135</v>
      </c>
      <c r="F111" s="144"/>
      <c r="G111" s="143">
        <f>SUM(G104:G110)</f>
        <v>2445</v>
      </c>
      <c r="H111" s="144"/>
      <c r="I111" s="143">
        <f>SUM(I104:I110)</f>
        <v>2445</v>
      </c>
      <c r="J111" s="144"/>
      <c r="K111" s="143">
        <f>SUM(K104:K110)</f>
        <v>1800</v>
      </c>
      <c r="L111" s="144"/>
      <c r="M111" s="143">
        <f>SUM(M104:M110)</f>
        <v>830</v>
      </c>
      <c r="N111" s="144"/>
      <c r="O111" s="143">
        <f>SUM(O104:O110)</f>
        <v>-970</v>
      </c>
      <c r="P111" s="144"/>
    </row>
    <row r="112" spans="1:16" ht="15.75" thickBot="1">
      <c r="A112" s="6">
        <v>230</v>
      </c>
      <c r="B112" s="7" t="s">
        <v>31</v>
      </c>
      <c r="C112" s="126">
        <v>0</v>
      </c>
      <c r="D112" s="127"/>
      <c r="E112" s="126"/>
      <c r="F112" s="127"/>
      <c r="G112" s="126"/>
      <c r="H112" s="127"/>
      <c r="I112" s="126"/>
      <c r="J112" s="127"/>
      <c r="K112" s="126"/>
      <c r="L112" s="127"/>
      <c r="M112" s="126"/>
      <c r="N112" s="127"/>
      <c r="O112" s="135">
        <v>0</v>
      </c>
      <c r="P112" s="136"/>
    </row>
    <row r="113" spans="1:16" ht="15.75" thickBot="1">
      <c r="A113" s="6">
        <v>231</v>
      </c>
      <c r="B113" s="7" t="s">
        <v>32</v>
      </c>
      <c r="C113" s="126">
        <v>0</v>
      </c>
      <c r="D113" s="127"/>
      <c r="E113" s="126"/>
      <c r="F113" s="127"/>
      <c r="G113" s="126"/>
      <c r="H113" s="127"/>
      <c r="I113" s="126"/>
      <c r="J113" s="127"/>
      <c r="K113" s="126"/>
      <c r="L113" s="127"/>
      <c r="M113" s="126"/>
      <c r="N113" s="127"/>
      <c r="O113" s="135">
        <v>0</v>
      </c>
      <c r="P113" s="136"/>
    </row>
    <row r="114" spans="1:16" ht="15.75" thickBot="1">
      <c r="A114" s="6">
        <v>232</v>
      </c>
      <c r="B114" s="7" t="s">
        <v>33</v>
      </c>
      <c r="C114" s="126">
        <v>0</v>
      </c>
      <c r="D114" s="127"/>
      <c r="E114" s="126"/>
      <c r="F114" s="127"/>
      <c r="G114" s="126"/>
      <c r="H114" s="127"/>
      <c r="I114" s="126"/>
      <c r="J114" s="127"/>
      <c r="K114" s="126"/>
      <c r="L114" s="127"/>
      <c r="M114" s="126"/>
      <c r="N114" s="127"/>
      <c r="O114" s="135">
        <v>0</v>
      </c>
      <c r="P114" s="136"/>
    </row>
    <row r="115" spans="1:16" ht="15.75" thickBot="1">
      <c r="A115" s="10" t="s">
        <v>34</v>
      </c>
      <c r="B115" s="11" t="s">
        <v>35</v>
      </c>
      <c r="C115" s="139">
        <f>SUM(C112:C114)</f>
        <v>0</v>
      </c>
      <c r="D115" s="140"/>
      <c r="E115" s="139">
        <v>0</v>
      </c>
      <c r="F115" s="140"/>
      <c r="G115" s="139">
        <v>0</v>
      </c>
      <c r="H115" s="140"/>
      <c r="I115" s="139">
        <v>0</v>
      </c>
      <c r="J115" s="140"/>
      <c r="K115" s="139">
        <v>0</v>
      </c>
      <c r="L115" s="140"/>
      <c r="M115" s="139">
        <v>0</v>
      </c>
      <c r="N115" s="140"/>
      <c r="O115" s="137">
        <v>0</v>
      </c>
      <c r="P115" s="138"/>
    </row>
    <row r="116" spans="1:16" ht="15.75" thickBot="1">
      <c r="A116" s="6">
        <v>230</v>
      </c>
      <c r="B116" s="7" t="s">
        <v>31</v>
      </c>
      <c r="C116" s="141">
        <v>0</v>
      </c>
      <c r="D116" s="142"/>
      <c r="E116" s="141"/>
      <c r="F116" s="142"/>
      <c r="G116" s="141"/>
      <c r="H116" s="142"/>
      <c r="I116" s="141"/>
      <c r="J116" s="142"/>
      <c r="K116" s="141"/>
      <c r="L116" s="142"/>
      <c r="M116" s="141"/>
      <c r="N116" s="142"/>
      <c r="O116" s="135">
        <v>0</v>
      </c>
      <c r="P116" s="136"/>
    </row>
    <row r="117" spans="1:16" ht="15.75" thickBot="1">
      <c r="A117" s="6">
        <v>231</v>
      </c>
      <c r="B117" s="7" t="s">
        <v>32</v>
      </c>
      <c r="C117" s="141">
        <v>0</v>
      </c>
      <c r="D117" s="142"/>
      <c r="E117" s="141"/>
      <c r="F117" s="142"/>
      <c r="G117" s="141"/>
      <c r="H117" s="142"/>
      <c r="I117" s="141"/>
      <c r="J117" s="142"/>
      <c r="K117" s="141"/>
      <c r="L117" s="142"/>
      <c r="M117" s="141"/>
      <c r="N117" s="142"/>
      <c r="O117" s="135">
        <v>0</v>
      </c>
      <c r="P117" s="136"/>
    </row>
    <row r="118" spans="1:16" ht="15.75" thickBot="1">
      <c r="A118" s="6">
        <v>232</v>
      </c>
      <c r="B118" s="7" t="s">
        <v>33</v>
      </c>
      <c r="C118" s="141">
        <v>0</v>
      </c>
      <c r="D118" s="142"/>
      <c r="E118" s="141"/>
      <c r="F118" s="142"/>
      <c r="G118" s="141"/>
      <c r="H118" s="142"/>
      <c r="I118" s="141"/>
      <c r="J118" s="142"/>
      <c r="K118" s="141"/>
      <c r="L118" s="142"/>
      <c r="M118" s="141"/>
      <c r="N118" s="142"/>
      <c r="O118" s="135">
        <v>0</v>
      </c>
      <c r="P118" s="136"/>
    </row>
    <row r="119" spans="1:16" ht="15.75" thickBot="1">
      <c r="A119" s="10" t="s">
        <v>34</v>
      </c>
      <c r="B119" s="11" t="s">
        <v>36</v>
      </c>
      <c r="C119" s="139">
        <v>0</v>
      </c>
      <c r="D119" s="140"/>
      <c r="E119" s="139">
        <v>0</v>
      </c>
      <c r="F119" s="140"/>
      <c r="G119" s="139">
        <v>0</v>
      </c>
      <c r="H119" s="140"/>
      <c r="I119" s="139">
        <v>0</v>
      </c>
      <c r="J119" s="140"/>
      <c r="K119" s="139">
        <v>0</v>
      </c>
      <c r="L119" s="140"/>
      <c r="M119" s="139">
        <v>0</v>
      </c>
      <c r="N119" s="140"/>
      <c r="O119" s="137">
        <v>0</v>
      </c>
      <c r="P119" s="138"/>
    </row>
    <row r="120" spans="1:16" ht="15.75" thickBot="1">
      <c r="A120" s="8" t="s">
        <v>37</v>
      </c>
      <c r="B120" s="12" t="s">
        <v>38</v>
      </c>
      <c r="C120" s="130">
        <f>C115+C119</f>
        <v>0</v>
      </c>
      <c r="D120" s="131"/>
      <c r="E120" s="130">
        <f>E115+E119</f>
        <v>0</v>
      </c>
      <c r="F120" s="131"/>
      <c r="G120" s="130">
        <f>G115+G119</f>
        <v>0</v>
      </c>
      <c r="H120" s="131"/>
      <c r="I120" s="130">
        <f>I115+I119</f>
        <v>0</v>
      </c>
      <c r="J120" s="131"/>
      <c r="K120" s="130">
        <f>K115+K119</f>
        <v>0</v>
      </c>
      <c r="L120" s="131"/>
      <c r="M120" s="130">
        <f>M115+M119</f>
        <v>0</v>
      </c>
      <c r="N120" s="131"/>
      <c r="O120" s="130">
        <f>O115+O119</f>
        <v>0</v>
      </c>
      <c r="P120" s="131"/>
    </row>
    <row r="121" spans="1:16" ht="15.75" thickBot="1">
      <c r="A121" s="130" t="s">
        <v>83</v>
      </c>
      <c r="B121" s="134"/>
      <c r="C121" s="130">
        <f>C111+C115</f>
        <v>6927</v>
      </c>
      <c r="D121" s="131"/>
      <c r="E121" s="130">
        <f>E111+E115</f>
        <v>8135</v>
      </c>
      <c r="F121" s="131"/>
      <c r="G121" s="130">
        <f>G111+G115</f>
        <v>2445</v>
      </c>
      <c r="H121" s="131"/>
      <c r="I121" s="130">
        <f>I111+I115</f>
        <v>2445</v>
      </c>
      <c r="J121" s="131"/>
      <c r="K121" s="130">
        <f>K111+K115</f>
        <v>1800</v>
      </c>
      <c r="L121" s="131"/>
      <c r="M121" s="130">
        <f>M111+M115</f>
        <v>830</v>
      </c>
      <c r="N121" s="131"/>
      <c r="O121" s="130">
        <f>O111+O115</f>
        <v>-970</v>
      </c>
      <c r="P121" s="131"/>
    </row>
    <row r="122" spans="1:16" ht="45.75" thickBot="1">
      <c r="A122" s="4" t="s">
        <v>39</v>
      </c>
      <c r="B122" s="13" t="s">
        <v>88</v>
      </c>
      <c r="C122" s="121" t="s">
        <v>40</v>
      </c>
      <c r="D122" s="122"/>
      <c r="E122" s="122"/>
      <c r="F122" s="123"/>
      <c r="G122" s="124" t="s">
        <v>89</v>
      </c>
      <c r="H122" s="125"/>
      <c r="I122" s="126"/>
      <c r="J122" s="127"/>
      <c r="K122" s="126"/>
      <c r="L122" s="127"/>
      <c r="M122" s="132"/>
      <c r="N122" s="133"/>
      <c r="O122" s="133"/>
      <c r="P122" s="133"/>
    </row>
    <row r="123" spans="1:16" ht="15.75" thickBot="1">
      <c r="A123" s="4"/>
      <c r="B123" s="13" t="s">
        <v>17</v>
      </c>
      <c r="C123" s="121"/>
      <c r="D123" s="122"/>
      <c r="E123" s="122"/>
      <c r="F123" s="123"/>
      <c r="G123" s="124" t="s">
        <v>17</v>
      </c>
      <c r="H123" s="125"/>
      <c r="I123" s="126"/>
      <c r="J123" s="127"/>
      <c r="K123" s="126"/>
      <c r="L123" s="127"/>
      <c r="M123" s="128"/>
      <c r="N123" s="129"/>
      <c r="O123" s="129"/>
      <c r="P123" s="129"/>
    </row>
    <row r="124" spans="1:16" ht="15.75" thickBot="1">
      <c r="A124" s="4"/>
      <c r="B124" s="13" t="s">
        <v>41</v>
      </c>
      <c r="C124" s="121" t="s">
        <v>125</v>
      </c>
      <c r="D124" s="122"/>
      <c r="E124" s="122"/>
      <c r="F124" s="123"/>
      <c r="G124" s="124" t="s">
        <v>41</v>
      </c>
      <c r="H124" s="125"/>
      <c r="I124" s="93" t="s">
        <v>125</v>
      </c>
      <c r="J124" s="94"/>
      <c r="K124" s="126"/>
      <c r="L124" s="127"/>
      <c r="M124" s="128"/>
      <c r="N124" s="129"/>
      <c r="O124" s="129"/>
      <c r="P124" s="129"/>
    </row>
    <row r="127" spans="1:4" ht="15.75">
      <c r="A127" s="68" t="s">
        <v>81</v>
      </c>
      <c r="B127" s="68"/>
      <c r="C127" s="68"/>
      <c r="D127" s="68"/>
    </row>
    <row r="128" spans="1:16" ht="15.75" thickBot="1">
      <c r="A128" s="74"/>
      <c r="B128" s="74" t="s">
        <v>84</v>
      </c>
      <c r="C128" s="155"/>
      <c r="D128" s="155"/>
      <c r="E128" s="164"/>
      <c r="F128" s="164"/>
      <c r="G128" s="164"/>
      <c r="H128" s="164"/>
      <c r="I128" s="165"/>
      <c r="J128" s="165"/>
      <c r="K128" s="166"/>
      <c r="L128" s="166"/>
      <c r="M128" s="165"/>
      <c r="N128" s="165"/>
      <c r="O128" s="160" t="s">
        <v>0</v>
      </c>
      <c r="P128" s="160"/>
    </row>
    <row r="129" spans="1:16" ht="15.75" thickBot="1">
      <c r="A129" s="73"/>
      <c r="B129" s="71"/>
      <c r="C129" s="162"/>
      <c r="D129" s="162"/>
      <c r="E129" s="163"/>
      <c r="F129" s="163"/>
      <c r="G129" s="163"/>
      <c r="H129" s="163"/>
      <c r="I129" s="133"/>
      <c r="J129" s="133"/>
      <c r="K129" s="133"/>
      <c r="L129" s="133"/>
      <c r="M129" s="161"/>
      <c r="N129" s="161"/>
      <c r="O129" s="161"/>
      <c r="P129" s="125"/>
    </row>
    <row r="130" spans="1:16" ht="15.75" thickBot="1">
      <c r="A130" s="4" t="s">
        <v>85</v>
      </c>
      <c r="B130" s="70" t="s">
        <v>96</v>
      </c>
      <c r="C130" s="157"/>
      <c r="D130" s="158"/>
      <c r="E130" s="158"/>
      <c r="F130" s="158"/>
      <c r="G130" s="158"/>
      <c r="H130" s="158"/>
      <c r="I130" s="158"/>
      <c r="J130" s="158"/>
      <c r="K130" s="158"/>
      <c r="L130" s="159"/>
      <c r="M130" s="121" t="s">
        <v>82</v>
      </c>
      <c r="N130" s="123"/>
      <c r="O130" s="126">
        <v>2033001</v>
      </c>
      <c r="P130" s="127"/>
    </row>
    <row r="131" spans="1:16" ht="15.75" thickBot="1">
      <c r="A131" s="4" t="s">
        <v>78</v>
      </c>
      <c r="B131" s="75" t="s">
        <v>95</v>
      </c>
      <c r="C131" s="154"/>
      <c r="D131" s="155"/>
      <c r="E131" s="155"/>
      <c r="F131" s="155"/>
      <c r="G131" s="155"/>
      <c r="H131" s="155"/>
      <c r="I131" s="155"/>
      <c r="J131" s="155"/>
      <c r="K131" s="155"/>
      <c r="L131" s="156"/>
      <c r="M131" s="121" t="s">
        <v>19</v>
      </c>
      <c r="N131" s="123"/>
      <c r="O131" s="126" t="s">
        <v>18</v>
      </c>
      <c r="P131" s="127"/>
    </row>
    <row r="132" spans="1:16" ht="15">
      <c r="A132" s="72" t="s">
        <v>20</v>
      </c>
      <c r="B132" s="151" t="s">
        <v>10</v>
      </c>
      <c r="C132" s="152">
        <v>-1</v>
      </c>
      <c r="D132" s="153"/>
      <c r="E132" s="152">
        <v>-2</v>
      </c>
      <c r="F132" s="153"/>
      <c r="G132" s="152">
        <v>-3</v>
      </c>
      <c r="H132" s="153"/>
      <c r="I132" s="152">
        <v>-4</v>
      </c>
      <c r="J132" s="153"/>
      <c r="K132" s="152">
        <v>-5</v>
      </c>
      <c r="L132" s="153"/>
      <c r="M132" s="152">
        <v>-6</v>
      </c>
      <c r="N132" s="153"/>
      <c r="O132" s="152" t="s">
        <v>4</v>
      </c>
      <c r="P132" s="153"/>
    </row>
    <row r="133" spans="1:16" ht="15">
      <c r="A133" s="72"/>
      <c r="B133" s="149"/>
      <c r="C133" s="145" t="s">
        <v>5</v>
      </c>
      <c r="D133" s="146"/>
      <c r="E133" s="145" t="s">
        <v>6</v>
      </c>
      <c r="F133" s="146"/>
      <c r="G133" s="145" t="s">
        <v>7</v>
      </c>
      <c r="H133" s="146"/>
      <c r="I133" s="145" t="s">
        <v>7</v>
      </c>
      <c r="J133" s="146"/>
      <c r="K133" s="145" t="s">
        <v>7</v>
      </c>
      <c r="L133" s="146"/>
      <c r="M133" s="145" t="s">
        <v>5</v>
      </c>
      <c r="N133" s="146"/>
      <c r="O133" s="145" t="s">
        <v>8</v>
      </c>
      <c r="P133" s="146"/>
    </row>
    <row r="134" spans="1:16" ht="15">
      <c r="A134" s="149"/>
      <c r="B134" s="149"/>
      <c r="C134" s="145" t="s">
        <v>21</v>
      </c>
      <c r="D134" s="146"/>
      <c r="E134" s="145" t="s">
        <v>101</v>
      </c>
      <c r="F134" s="146"/>
      <c r="G134" s="145" t="s">
        <v>90</v>
      </c>
      <c r="H134" s="146"/>
      <c r="I134" s="145" t="s">
        <v>97</v>
      </c>
      <c r="J134" s="146"/>
      <c r="K134" s="145" t="s">
        <v>128</v>
      </c>
      <c r="L134" s="146"/>
      <c r="M134" s="145" t="s">
        <v>11</v>
      </c>
      <c r="N134" s="146"/>
      <c r="O134" s="145"/>
      <c r="P134" s="146"/>
    </row>
    <row r="135" spans="1:16" ht="15.75" thickBot="1">
      <c r="A135" s="150"/>
      <c r="B135" s="150"/>
      <c r="C135" s="147" t="s">
        <v>87</v>
      </c>
      <c r="D135" s="148"/>
      <c r="E135" s="147"/>
      <c r="F135" s="148"/>
      <c r="G135" s="147"/>
      <c r="H135" s="148"/>
      <c r="I135" s="147"/>
      <c r="J135" s="148"/>
      <c r="K135" s="147"/>
      <c r="L135" s="148"/>
      <c r="M135" s="147" t="s">
        <v>127</v>
      </c>
      <c r="N135" s="148"/>
      <c r="O135" s="147"/>
      <c r="P135" s="148"/>
    </row>
    <row r="136" spans="1:16" ht="15.75" thickBot="1">
      <c r="A136" s="6">
        <v>600</v>
      </c>
      <c r="B136" s="7" t="s">
        <v>22</v>
      </c>
      <c r="C136" s="126">
        <v>4422</v>
      </c>
      <c r="D136" s="127"/>
      <c r="E136" s="126">
        <v>4900</v>
      </c>
      <c r="F136" s="127"/>
      <c r="G136" s="126">
        <v>4700</v>
      </c>
      <c r="H136" s="127"/>
      <c r="I136" s="126">
        <f>G136</f>
        <v>4700</v>
      </c>
      <c r="J136" s="127"/>
      <c r="K136" s="126">
        <v>1640</v>
      </c>
      <c r="L136" s="127"/>
      <c r="M136" s="126">
        <v>1401</v>
      </c>
      <c r="N136" s="127"/>
      <c r="O136" s="135">
        <f>M136-K136</f>
        <v>-239</v>
      </c>
      <c r="P136" s="136"/>
    </row>
    <row r="137" spans="1:16" ht="15.75" thickBot="1">
      <c r="A137" s="6">
        <v>601</v>
      </c>
      <c r="B137" s="7" t="s">
        <v>23</v>
      </c>
      <c r="C137" s="126">
        <v>754</v>
      </c>
      <c r="D137" s="127"/>
      <c r="E137" s="126">
        <v>812</v>
      </c>
      <c r="F137" s="127"/>
      <c r="G137" s="126">
        <v>750</v>
      </c>
      <c r="H137" s="127"/>
      <c r="I137" s="126">
        <f aca="true" t="shared" si="8" ref="I137:I142">G137</f>
        <v>750</v>
      </c>
      <c r="J137" s="127"/>
      <c r="K137" s="126">
        <v>257</v>
      </c>
      <c r="L137" s="127"/>
      <c r="M137" s="126">
        <v>234</v>
      </c>
      <c r="N137" s="127"/>
      <c r="O137" s="135">
        <f aca="true" t="shared" si="9" ref="O137:O142">M137-K137</f>
        <v>-23</v>
      </c>
      <c r="P137" s="136"/>
    </row>
    <row r="138" spans="1:16" ht="15.75" thickBot="1">
      <c r="A138" s="6">
        <v>602</v>
      </c>
      <c r="B138" s="7" t="s">
        <v>24</v>
      </c>
      <c r="C138" s="126">
        <v>319</v>
      </c>
      <c r="D138" s="127"/>
      <c r="E138" s="126">
        <v>408</v>
      </c>
      <c r="F138" s="127"/>
      <c r="G138" s="126">
        <v>400</v>
      </c>
      <c r="H138" s="127"/>
      <c r="I138" s="126">
        <f t="shared" si="8"/>
        <v>400</v>
      </c>
      <c r="J138" s="127"/>
      <c r="K138" s="126">
        <v>150</v>
      </c>
      <c r="L138" s="127"/>
      <c r="M138" s="126">
        <v>62</v>
      </c>
      <c r="N138" s="127"/>
      <c r="O138" s="135">
        <f t="shared" si="9"/>
        <v>-88</v>
      </c>
      <c r="P138" s="136"/>
    </row>
    <row r="139" spans="1:16" ht="15.75" thickBot="1">
      <c r="A139" s="6">
        <v>603</v>
      </c>
      <c r="B139" s="7" t="s">
        <v>25</v>
      </c>
      <c r="C139" s="126">
        <v>0</v>
      </c>
      <c r="D139" s="127"/>
      <c r="E139" s="126"/>
      <c r="F139" s="127"/>
      <c r="G139" s="126">
        <v>0</v>
      </c>
      <c r="H139" s="127"/>
      <c r="I139" s="126">
        <f t="shared" si="8"/>
        <v>0</v>
      </c>
      <c r="J139" s="127"/>
      <c r="K139" s="126">
        <v>0</v>
      </c>
      <c r="L139" s="127"/>
      <c r="M139" s="126">
        <v>0</v>
      </c>
      <c r="N139" s="127"/>
      <c r="O139" s="135">
        <f t="shared" si="9"/>
        <v>0</v>
      </c>
      <c r="P139" s="136"/>
    </row>
    <row r="140" spans="1:16" ht="15.75" thickBot="1">
      <c r="A140" s="6">
        <v>604</v>
      </c>
      <c r="B140" s="7" t="s">
        <v>26</v>
      </c>
      <c r="C140" s="126">
        <v>0</v>
      </c>
      <c r="D140" s="127"/>
      <c r="E140" s="126"/>
      <c r="F140" s="127"/>
      <c r="G140" s="126">
        <v>0</v>
      </c>
      <c r="H140" s="127"/>
      <c r="I140" s="126">
        <f t="shared" si="8"/>
        <v>0</v>
      </c>
      <c r="J140" s="127"/>
      <c r="K140" s="126">
        <v>0</v>
      </c>
      <c r="L140" s="127"/>
      <c r="M140" s="126">
        <v>0</v>
      </c>
      <c r="N140" s="127"/>
      <c r="O140" s="135">
        <f t="shared" si="9"/>
        <v>0</v>
      </c>
      <c r="P140" s="136"/>
    </row>
    <row r="141" spans="1:16" ht="15.75" thickBot="1">
      <c r="A141" s="6">
        <v>605</v>
      </c>
      <c r="B141" s="7" t="s">
        <v>27</v>
      </c>
      <c r="C141" s="126">
        <v>0</v>
      </c>
      <c r="D141" s="127"/>
      <c r="E141" s="126"/>
      <c r="F141" s="127"/>
      <c r="G141" s="126">
        <v>0</v>
      </c>
      <c r="H141" s="127"/>
      <c r="I141" s="126">
        <f t="shared" si="8"/>
        <v>0</v>
      </c>
      <c r="J141" s="127"/>
      <c r="K141" s="126">
        <v>0</v>
      </c>
      <c r="L141" s="127"/>
      <c r="M141" s="126">
        <v>0</v>
      </c>
      <c r="N141" s="127"/>
      <c r="O141" s="135">
        <f t="shared" si="9"/>
        <v>0</v>
      </c>
      <c r="P141" s="136"/>
    </row>
    <row r="142" spans="1:16" ht="15.75" thickBot="1">
      <c r="A142" s="6">
        <v>606</v>
      </c>
      <c r="B142" s="7" t="s">
        <v>28</v>
      </c>
      <c r="C142" s="126">
        <v>216</v>
      </c>
      <c r="D142" s="127"/>
      <c r="E142" s="126"/>
      <c r="F142" s="127"/>
      <c r="G142" s="126">
        <v>70</v>
      </c>
      <c r="H142" s="127"/>
      <c r="I142" s="126">
        <f t="shared" si="8"/>
        <v>70</v>
      </c>
      <c r="J142" s="127"/>
      <c r="K142" s="126">
        <v>70</v>
      </c>
      <c r="L142" s="127"/>
      <c r="M142" s="126">
        <v>70</v>
      </c>
      <c r="N142" s="127"/>
      <c r="O142" s="135">
        <f t="shared" si="9"/>
        <v>0</v>
      </c>
      <c r="P142" s="136"/>
    </row>
    <row r="143" spans="1:16" ht="15.75" thickBot="1">
      <c r="A143" s="8" t="s">
        <v>29</v>
      </c>
      <c r="B143" s="9" t="s">
        <v>30</v>
      </c>
      <c r="C143" s="143">
        <f>SUM(C136:C142)</f>
        <v>5711</v>
      </c>
      <c r="D143" s="144"/>
      <c r="E143" s="143">
        <f>SUM(E136:E142)</f>
        <v>6120</v>
      </c>
      <c r="F143" s="144"/>
      <c r="G143" s="143">
        <f>SUM(G136:G142)</f>
        <v>5920</v>
      </c>
      <c r="H143" s="144"/>
      <c r="I143" s="143">
        <f>SUM(I136:I142)</f>
        <v>5920</v>
      </c>
      <c r="J143" s="144"/>
      <c r="K143" s="143">
        <f>SUM(K136:K142)</f>
        <v>2117</v>
      </c>
      <c r="L143" s="144"/>
      <c r="M143" s="143">
        <f>SUM(M136:M142)</f>
        <v>1767</v>
      </c>
      <c r="N143" s="144"/>
      <c r="O143" s="143">
        <f>SUM(O136:O142)</f>
        <v>-350</v>
      </c>
      <c r="P143" s="144"/>
    </row>
    <row r="144" spans="1:16" ht="15.75" thickBot="1">
      <c r="A144" s="6">
        <v>230</v>
      </c>
      <c r="B144" s="7" t="s">
        <v>31</v>
      </c>
      <c r="C144" s="126">
        <v>0</v>
      </c>
      <c r="D144" s="127"/>
      <c r="E144" s="126"/>
      <c r="F144" s="127"/>
      <c r="G144" s="126"/>
      <c r="H144" s="127"/>
      <c r="I144" s="126"/>
      <c r="J144" s="127"/>
      <c r="K144" s="126"/>
      <c r="L144" s="127"/>
      <c r="M144" s="126"/>
      <c r="N144" s="127"/>
      <c r="O144" s="135">
        <v>0</v>
      </c>
      <c r="P144" s="136"/>
    </row>
    <row r="145" spans="1:16" ht="15.75" thickBot="1">
      <c r="A145" s="6">
        <v>231</v>
      </c>
      <c r="B145" s="7" t="s">
        <v>32</v>
      </c>
      <c r="C145" s="126">
        <v>0</v>
      </c>
      <c r="D145" s="127"/>
      <c r="E145" s="126"/>
      <c r="F145" s="127"/>
      <c r="G145" s="126"/>
      <c r="H145" s="127"/>
      <c r="I145" s="126"/>
      <c r="J145" s="127"/>
      <c r="K145" s="126"/>
      <c r="L145" s="127"/>
      <c r="M145" s="126"/>
      <c r="N145" s="127"/>
      <c r="O145" s="135">
        <v>0</v>
      </c>
      <c r="P145" s="136"/>
    </row>
    <row r="146" spans="1:16" ht="15.75" thickBot="1">
      <c r="A146" s="6">
        <v>232</v>
      </c>
      <c r="B146" s="7" t="s">
        <v>33</v>
      </c>
      <c r="C146" s="126"/>
      <c r="D146" s="127"/>
      <c r="E146" s="126"/>
      <c r="F146" s="127"/>
      <c r="G146" s="126"/>
      <c r="H146" s="127"/>
      <c r="I146" s="126"/>
      <c r="J146" s="127"/>
      <c r="K146" s="126"/>
      <c r="L146" s="127"/>
      <c r="M146" s="126"/>
      <c r="N146" s="127"/>
      <c r="O146" s="135">
        <v>0</v>
      </c>
      <c r="P146" s="136"/>
    </row>
    <row r="147" spans="1:16" ht="15.75" thickBot="1">
      <c r="A147" s="10" t="s">
        <v>34</v>
      </c>
      <c r="B147" s="11" t="s">
        <v>35</v>
      </c>
      <c r="C147" s="139">
        <f>SUM(C144:C146)</f>
        <v>0</v>
      </c>
      <c r="D147" s="140"/>
      <c r="E147" s="139">
        <v>0</v>
      </c>
      <c r="F147" s="140"/>
      <c r="G147" s="139">
        <v>0</v>
      </c>
      <c r="H147" s="140"/>
      <c r="I147" s="139">
        <v>0</v>
      </c>
      <c r="J147" s="140"/>
      <c r="K147" s="139">
        <v>0</v>
      </c>
      <c r="L147" s="140"/>
      <c r="M147" s="139">
        <v>0</v>
      </c>
      <c r="N147" s="140"/>
      <c r="O147" s="137">
        <v>0</v>
      </c>
      <c r="P147" s="138"/>
    </row>
    <row r="148" spans="1:16" ht="15.75" thickBot="1">
      <c r="A148" s="6">
        <v>230</v>
      </c>
      <c r="B148" s="7" t="s">
        <v>31</v>
      </c>
      <c r="C148" s="141">
        <v>0</v>
      </c>
      <c r="D148" s="142"/>
      <c r="E148" s="141"/>
      <c r="F148" s="142"/>
      <c r="G148" s="141"/>
      <c r="H148" s="142"/>
      <c r="I148" s="141"/>
      <c r="J148" s="142"/>
      <c r="K148" s="141"/>
      <c r="L148" s="142"/>
      <c r="M148" s="141"/>
      <c r="N148" s="142"/>
      <c r="O148" s="135">
        <v>0</v>
      </c>
      <c r="P148" s="136"/>
    </row>
    <row r="149" spans="1:16" ht="15.75" thickBot="1">
      <c r="A149" s="6">
        <v>231</v>
      </c>
      <c r="B149" s="7" t="s">
        <v>32</v>
      </c>
      <c r="C149" s="141">
        <v>0</v>
      </c>
      <c r="D149" s="142"/>
      <c r="E149" s="141"/>
      <c r="F149" s="142"/>
      <c r="G149" s="141"/>
      <c r="H149" s="142"/>
      <c r="I149" s="141"/>
      <c r="J149" s="142"/>
      <c r="K149" s="141"/>
      <c r="L149" s="142"/>
      <c r="M149" s="141"/>
      <c r="N149" s="142"/>
      <c r="O149" s="135">
        <v>0</v>
      </c>
      <c r="P149" s="136"/>
    </row>
    <row r="150" spans="1:16" ht="15.75" thickBot="1">
      <c r="A150" s="6">
        <v>232</v>
      </c>
      <c r="B150" s="7" t="s">
        <v>33</v>
      </c>
      <c r="C150" s="141">
        <v>0</v>
      </c>
      <c r="D150" s="142"/>
      <c r="E150" s="141"/>
      <c r="F150" s="142"/>
      <c r="G150" s="141"/>
      <c r="H150" s="142"/>
      <c r="I150" s="141"/>
      <c r="J150" s="142"/>
      <c r="K150" s="141"/>
      <c r="L150" s="142"/>
      <c r="M150" s="141"/>
      <c r="N150" s="142"/>
      <c r="O150" s="135">
        <v>0</v>
      </c>
      <c r="P150" s="136"/>
    </row>
    <row r="151" spans="1:16" ht="15.75" thickBot="1">
      <c r="A151" s="10" t="s">
        <v>34</v>
      </c>
      <c r="B151" s="11" t="s">
        <v>36</v>
      </c>
      <c r="C151" s="139">
        <v>0</v>
      </c>
      <c r="D151" s="140"/>
      <c r="E151" s="139">
        <v>0</v>
      </c>
      <c r="F151" s="140"/>
      <c r="G151" s="139">
        <v>0</v>
      </c>
      <c r="H151" s="140"/>
      <c r="I151" s="139">
        <v>0</v>
      </c>
      <c r="J151" s="140"/>
      <c r="K151" s="139">
        <v>0</v>
      </c>
      <c r="L151" s="140"/>
      <c r="M151" s="139">
        <v>0</v>
      </c>
      <c r="N151" s="140"/>
      <c r="O151" s="137">
        <v>0</v>
      </c>
      <c r="P151" s="138"/>
    </row>
    <row r="152" spans="1:16" ht="15.75" thickBot="1">
      <c r="A152" s="8" t="s">
        <v>37</v>
      </c>
      <c r="B152" s="12" t="s">
        <v>38</v>
      </c>
      <c r="C152" s="130">
        <v>0</v>
      </c>
      <c r="D152" s="131"/>
      <c r="E152" s="130">
        <v>0</v>
      </c>
      <c r="F152" s="131"/>
      <c r="G152" s="130">
        <v>0</v>
      </c>
      <c r="H152" s="131"/>
      <c r="I152" s="130">
        <v>0</v>
      </c>
      <c r="J152" s="131"/>
      <c r="K152" s="130">
        <v>0</v>
      </c>
      <c r="L152" s="131"/>
      <c r="M152" s="130">
        <v>0</v>
      </c>
      <c r="N152" s="131"/>
      <c r="O152" s="130">
        <v>0</v>
      </c>
      <c r="P152" s="131"/>
    </row>
    <row r="153" spans="1:16" ht="15.75" thickBot="1">
      <c r="A153" s="130" t="s">
        <v>83</v>
      </c>
      <c r="B153" s="134"/>
      <c r="C153" s="130">
        <f>C143+C147</f>
        <v>5711</v>
      </c>
      <c r="D153" s="131"/>
      <c r="E153" s="130">
        <f>E143+E147</f>
        <v>6120</v>
      </c>
      <c r="F153" s="131"/>
      <c r="G153" s="130">
        <f>G143+G147</f>
        <v>5920</v>
      </c>
      <c r="H153" s="131"/>
      <c r="I153" s="130">
        <f>I143+I147</f>
        <v>5920</v>
      </c>
      <c r="J153" s="131"/>
      <c r="K153" s="130">
        <f>K143+K147</f>
        <v>2117</v>
      </c>
      <c r="L153" s="131"/>
      <c r="M153" s="130">
        <f>M143+M147</f>
        <v>1767</v>
      </c>
      <c r="N153" s="131"/>
      <c r="O153" s="130">
        <f>O143+O147</f>
        <v>-350</v>
      </c>
      <c r="P153" s="131"/>
    </row>
    <row r="154" spans="1:16" ht="45.75" thickBot="1">
      <c r="A154" s="4" t="s">
        <v>39</v>
      </c>
      <c r="B154" s="13" t="s">
        <v>88</v>
      </c>
      <c r="C154" s="121" t="s">
        <v>40</v>
      </c>
      <c r="D154" s="122"/>
      <c r="E154" s="122"/>
      <c r="F154" s="123"/>
      <c r="G154" s="124" t="s">
        <v>89</v>
      </c>
      <c r="H154" s="125"/>
      <c r="I154" s="126"/>
      <c r="J154" s="127"/>
      <c r="K154" s="126"/>
      <c r="L154" s="127"/>
      <c r="M154" s="132"/>
      <c r="N154" s="133"/>
      <c r="O154" s="133"/>
      <c r="P154" s="133"/>
    </row>
    <row r="155" spans="1:16" ht="15.75" thickBot="1">
      <c r="A155" s="4"/>
      <c r="B155" s="13" t="s">
        <v>17</v>
      </c>
      <c r="C155" s="121"/>
      <c r="D155" s="122"/>
      <c r="E155" s="122"/>
      <c r="F155" s="123"/>
      <c r="G155" s="124" t="s">
        <v>17</v>
      </c>
      <c r="H155" s="125"/>
      <c r="I155" s="126"/>
      <c r="J155" s="127"/>
      <c r="K155" s="126"/>
      <c r="L155" s="127"/>
      <c r="M155" s="128"/>
      <c r="N155" s="129"/>
      <c r="O155" s="129"/>
      <c r="P155" s="129"/>
    </row>
    <row r="156" spans="1:16" ht="15.75" thickBot="1">
      <c r="A156" s="4"/>
      <c r="B156" s="13" t="s">
        <v>41</v>
      </c>
      <c r="C156" s="121" t="s">
        <v>125</v>
      </c>
      <c r="D156" s="122"/>
      <c r="E156" s="122"/>
      <c r="F156" s="123"/>
      <c r="G156" s="124" t="s">
        <v>41</v>
      </c>
      <c r="H156" s="125"/>
      <c r="I156" s="93" t="s">
        <v>125</v>
      </c>
      <c r="J156" s="94"/>
      <c r="K156" s="126"/>
      <c r="L156" s="127"/>
      <c r="M156" s="128"/>
      <c r="N156" s="129"/>
      <c r="O156" s="129"/>
      <c r="P156" s="129"/>
    </row>
  </sheetData>
  <sheetProtection/>
  <mergeCells count="991">
    <mergeCell ref="K30:L30"/>
    <mergeCell ref="M30:N30"/>
    <mergeCell ref="M27:N27"/>
    <mergeCell ref="I27:J27"/>
    <mergeCell ref="K27:L27"/>
    <mergeCell ref="A27:B27"/>
    <mergeCell ref="O30:P30"/>
    <mergeCell ref="C29:F29"/>
    <mergeCell ref="G29:H29"/>
    <mergeCell ref="I29:J29"/>
    <mergeCell ref="K29:L29"/>
    <mergeCell ref="M29:N29"/>
    <mergeCell ref="O29:P29"/>
    <mergeCell ref="C30:F30"/>
    <mergeCell ref="G30:H30"/>
    <mergeCell ref="I30:J30"/>
    <mergeCell ref="O27:P27"/>
    <mergeCell ref="C28:F28"/>
    <mergeCell ref="G28:H28"/>
    <mergeCell ref="I28:J28"/>
    <mergeCell ref="K28:L28"/>
    <mergeCell ref="M28:N28"/>
    <mergeCell ref="O28:P28"/>
    <mergeCell ref="C27:D27"/>
    <mergeCell ref="E27:F27"/>
    <mergeCell ref="G27:H27"/>
    <mergeCell ref="O26:P26"/>
    <mergeCell ref="M26:N26"/>
    <mergeCell ref="C26:D26"/>
    <mergeCell ref="E26:F26"/>
    <mergeCell ref="G26:H26"/>
    <mergeCell ref="I26:J26"/>
    <mergeCell ref="K26:L26"/>
    <mergeCell ref="O24:P24"/>
    <mergeCell ref="C25:D25"/>
    <mergeCell ref="E25:F25"/>
    <mergeCell ref="G25:H25"/>
    <mergeCell ref="I25:J25"/>
    <mergeCell ref="K25:L25"/>
    <mergeCell ref="M25:N25"/>
    <mergeCell ref="O25:P25"/>
    <mergeCell ref="C24:D24"/>
    <mergeCell ref="E24:F24"/>
    <mergeCell ref="G24:H24"/>
    <mergeCell ref="I24:J24"/>
    <mergeCell ref="K24:L24"/>
    <mergeCell ref="M24:N24"/>
    <mergeCell ref="O22:P22"/>
    <mergeCell ref="C23:D23"/>
    <mergeCell ref="E23:F23"/>
    <mergeCell ref="G23:H23"/>
    <mergeCell ref="I23:J23"/>
    <mergeCell ref="K23:L23"/>
    <mergeCell ref="M23:N23"/>
    <mergeCell ref="O23:P23"/>
    <mergeCell ref="C22:D22"/>
    <mergeCell ref="E22:F22"/>
    <mergeCell ref="G22:H22"/>
    <mergeCell ref="I22:J22"/>
    <mergeCell ref="K22:L22"/>
    <mergeCell ref="M22:N22"/>
    <mergeCell ref="O20:P20"/>
    <mergeCell ref="C21:D21"/>
    <mergeCell ref="E21:F21"/>
    <mergeCell ref="G21:H21"/>
    <mergeCell ref="I21:J21"/>
    <mergeCell ref="K21:L21"/>
    <mergeCell ref="M21:N21"/>
    <mergeCell ref="O21:P21"/>
    <mergeCell ref="C20:D20"/>
    <mergeCell ref="E20:F20"/>
    <mergeCell ref="G20:H20"/>
    <mergeCell ref="I20:J20"/>
    <mergeCell ref="K20:L20"/>
    <mergeCell ref="M20:N20"/>
    <mergeCell ref="O18:P18"/>
    <mergeCell ref="C19:D19"/>
    <mergeCell ref="E19:F19"/>
    <mergeCell ref="G19:H19"/>
    <mergeCell ref="I19:J19"/>
    <mergeCell ref="K19:L19"/>
    <mergeCell ref="M19:N19"/>
    <mergeCell ref="O19:P19"/>
    <mergeCell ref="C18:D18"/>
    <mergeCell ref="E18:F18"/>
    <mergeCell ref="G18:H18"/>
    <mergeCell ref="I18:J18"/>
    <mergeCell ref="K18:L18"/>
    <mergeCell ref="M18:N18"/>
    <mergeCell ref="O16:P16"/>
    <mergeCell ref="C17:D17"/>
    <mergeCell ref="E17:F17"/>
    <mergeCell ref="G17:H17"/>
    <mergeCell ref="I17:J17"/>
    <mergeCell ref="K17:L17"/>
    <mergeCell ref="M17:N17"/>
    <mergeCell ref="O17:P17"/>
    <mergeCell ref="C16:D16"/>
    <mergeCell ref="E16:F16"/>
    <mergeCell ref="G16:H16"/>
    <mergeCell ref="I16:J16"/>
    <mergeCell ref="K16:L16"/>
    <mergeCell ref="M16:N16"/>
    <mergeCell ref="O14:P14"/>
    <mergeCell ref="C15:D15"/>
    <mergeCell ref="E15:F15"/>
    <mergeCell ref="G15:H15"/>
    <mergeCell ref="I15:J15"/>
    <mergeCell ref="K15:L15"/>
    <mergeCell ref="M15:N15"/>
    <mergeCell ref="O15:P15"/>
    <mergeCell ref="C14:D14"/>
    <mergeCell ref="E14:F14"/>
    <mergeCell ref="G14:H14"/>
    <mergeCell ref="I14:J14"/>
    <mergeCell ref="K14:L14"/>
    <mergeCell ref="M14:N14"/>
    <mergeCell ref="O12:P12"/>
    <mergeCell ref="C13:D13"/>
    <mergeCell ref="E13:F13"/>
    <mergeCell ref="G13:H13"/>
    <mergeCell ref="I13:J13"/>
    <mergeCell ref="K13:L13"/>
    <mergeCell ref="M13:N13"/>
    <mergeCell ref="O13:P13"/>
    <mergeCell ref="C12:D12"/>
    <mergeCell ref="E12:F12"/>
    <mergeCell ref="G12:H12"/>
    <mergeCell ref="I12:J12"/>
    <mergeCell ref="K12:L12"/>
    <mergeCell ref="M12:N12"/>
    <mergeCell ref="O10:P10"/>
    <mergeCell ref="C11:D11"/>
    <mergeCell ref="E11:F11"/>
    <mergeCell ref="G11:H11"/>
    <mergeCell ref="I11:J11"/>
    <mergeCell ref="K11:L11"/>
    <mergeCell ref="M11:N11"/>
    <mergeCell ref="O11:P11"/>
    <mergeCell ref="C10:D10"/>
    <mergeCell ref="E10:F10"/>
    <mergeCell ref="G10:H10"/>
    <mergeCell ref="I10:J10"/>
    <mergeCell ref="K10:L10"/>
    <mergeCell ref="M10:N10"/>
    <mergeCell ref="I8:J9"/>
    <mergeCell ref="K8:L9"/>
    <mergeCell ref="M8:N8"/>
    <mergeCell ref="M9:N9"/>
    <mergeCell ref="O8:P9"/>
    <mergeCell ref="Q8:Q9"/>
    <mergeCell ref="E6:F6"/>
    <mergeCell ref="A8:A9"/>
    <mergeCell ref="C8:D8"/>
    <mergeCell ref="C9:D9"/>
    <mergeCell ref="E8:F9"/>
    <mergeCell ref="G8:H9"/>
    <mergeCell ref="B6:B9"/>
    <mergeCell ref="G6:H6"/>
    <mergeCell ref="M5:N5"/>
    <mergeCell ref="O6:P6"/>
    <mergeCell ref="C7:D7"/>
    <mergeCell ref="E7:F7"/>
    <mergeCell ref="G7:H7"/>
    <mergeCell ref="I7:J7"/>
    <mergeCell ref="K7:L7"/>
    <mergeCell ref="M7:N7"/>
    <mergeCell ref="O7:P7"/>
    <mergeCell ref="C6:D6"/>
    <mergeCell ref="M4:N4"/>
    <mergeCell ref="I6:J6"/>
    <mergeCell ref="K6:L6"/>
    <mergeCell ref="M6:N6"/>
    <mergeCell ref="O4:P4"/>
    <mergeCell ref="C5:D5"/>
    <mergeCell ref="E5:F5"/>
    <mergeCell ref="G5:H5"/>
    <mergeCell ref="I5:J5"/>
    <mergeCell ref="K5:L5"/>
    <mergeCell ref="M3:N3"/>
    <mergeCell ref="O3:P3"/>
    <mergeCell ref="C2:D2"/>
    <mergeCell ref="E2:F2"/>
    <mergeCell ref="O5:P5"/>
    <mergeCell ref="C4:D4"/>
    <mergeCell ref="E4:F4"/>
    <mergeCell ref="G4:H4"/>
    <mergeCell ref="I4:J4"/>
    <mergeCell ref="K4:L4"/>
    <mergeCell ref="G2:H2"/>
    <mergeCell ref="I2:J2"/>
    <mergeCell ref="K2:L2"/>
    <mergeCell ref="M2:N2"/>
    <mergeCell ref="O2:P2"/>
    <mergeCell ref="C3:D3"/>
    <mergeCell ref="E3:F3"/>
    <mergeCell ref="G3:H3"/>
    <mergeCell ref="I3:J3"/>
    <mergeCell ref="K3:L3"/>
    <mergeCell ref="C33:D33"/>
    <mergeCell ref="E33:F33"/>
    <mergeCell ref="G33:H33"/>
    <mergeCell ref="I33:J33"/>
    <mergeCell ref="K33:L33"/>
    <mergeCell ref="M33:N33"/>
    <mergeCell ref="C34:D34"/>
    <mergeCell ref="E34:F34"/>
    <mergeCell ref="G34:H34"/>
    <mergeCell ref="I34:J34"/>
    <mergeCell ref="K34:L34"/>
    <mergeCell ref="M34:N34"/>
    <mergeCell ref="E35:F35"/>
    <mergeCell ref="G35:H35"/>
    <mergeCell ref="I35:J35"/>
    <mergeCell ref="K35:L35"/>
    <mergeCell ref="M35:N35"/>
    <mergeCell ref="O33:P33"/>
    <mergeCell ref="O34:P34"/>
    <mergeCell ref="K37:L37"/>
    <mergeCell ref="O35:P35"/>
    <mergeCell ref="C36:D36"/>
    <mergeCell ref="E36:F36"/>
    <mergeCell ref="G36:H36"/>
    <mergeCell ref="I36:J36"/>
    <mergeCell ref="K36:L36"/>
    <mergeCell ref="M36:N36"/>
    <mergeCell ref="O36:P36"/>
    <mergeCell ref="C35:D35"/>
    <mergeCell ref="M37:N37"/>
    <mergeCell ref="O37:P37"/>
    <mergeCell ref="C38:D38"/>
    <mergeCell ref="E38:F38"/>
    <mergeCell ref="G38:H38"/>
    <mergeCell ref="I38:J38"/>
    <mergeCell ref="K38:L38"/>
    <mergeCell ref="M38:N38"/>
    <mergeCell ref="O38:P38"/>
    <mergeCell ref="C37:D37"/>
    <mergeCell ref="A39:A40"/>
    <mergeCell ref="C39:D39"/>
    <mergeCell ref="E39:F40"/>
    <mergeCell ref="G39:H40"/>
    <mergeCell ref="I39:J40"/>
    <mergeCell ref="K39:L40"/>
    <mergeCell ref="B37:B40"/>
    <mergeCell ref="E37:F37"/>
    <mergeCell ref="G37:H37"/>
    <mergeCell ref="I37:J37"/>
    <mergeCell ref="M39:N39"/>
    <mergeCell ref="O39:P40"/>
    <mergeCell ref="C40:D40"/>
    <mergeCell ref="M40:N40"/>
    <mergeCell ref="C41:D41"/>
    <mergeCell ref="E41:F41"/>
    <mergeCell ref="G41:H41"/>
    <mergeCell ref="I41:J41"/>
    <mergeCell ref="K41:L41"/>
    <mergeCell ref="M41:N41"/>
    <mergeCell ref="O41:P41"/>
    <mergeCell ref="C42:D42"/>
    <mergeCell ref="E42:F42"/>
    <mergeCell ref="G42:H42"/>
    <mergeCell ref="I42:J42"/>
    <mergeCell ref="K42:L42"/>
    <mergeCell ref="M42:N42"/>
    <mergeCell ref="O42:P42"/>
    <mergeCell ref="M44:N44"/>
    <mergeCell ref="O44:P44"/>
    <mergeCell ref="C43:D43"/>
    <mergeCell ref="E43:F43"/>
    <mergeCell ref="G43:H43"/>
    <mergeCell ref="I43:J43"/>
    <mergeCell ref="K43:L43"/>
    <mergeCell ref="M43:N43"/>
    <mergeCell ref="G45:H45"/>
    <mergeCell ref="I45:J45"/>
    <mergeCell ref="K45:L45"/>
    <mergeCell ref="M45:N45"/>
    <mergeCell ref="O43:P43"/>
    <mergeCell ref="C44:D44"/>
    <mergeCell ref="E44:F44"/>
    <mergeCell ref="G44:H44"/>
    <mergeCell ref="I44:J44"/>
    <mergeCell ref="K44:L44"/>
    <mergeCell ref="O45:P45"/>
    <mergeCell ref="C46:D46"/>
    <mergeCell ref="E46:F46"/>
    <mergeCell ref="G46:H46"/>
    <mergeCell ref="I46:J46"/>
    <mergeCell ref="K46:L46"/>
    <mergeCell ref="M46:N46"/>
    <mergeCell ref="O46:P46"/>
    <mergeCell ref="C45:D45"/>
    <mergeCell ref="E45:F45"/>
    <mergeCell ref="M48:N48"/>
    <mergeCell ref="O48:P48"/>
    <mergeCell ref="C47:D47"/>
    <mergeCell ref="E47:F47"/>
    <mergeCell ref="G47:H47"/>
    <mergeCell ref="I47:J47"/>
    <mergeCell ref="K47:L47"/>
    <mergeCell ref="M47:N47"/>
    <mergeCell ref="G49:H49"/>
    <mergeCell ref="I49:J49"/>
    <mergeCell ref="K49:L49"/>
    <mergeCell ref="M49:N49"/>
    <mergeCell ref="O47:P47"/>
    <mergeCell ref="C48:D48"/>
    <mergeCell ref="E48:F48"/>
    <mergeCell ref="G48:H48"/>
    <mergeCell ref="I48:J48"/>
    <mergeCell ref="K48:L48"/>
    <mergeCell ref="O49:P49"/>
    <mergeCell ref="C50:D50"/>
    <mergeCell ref="E50:F50"/>
    <mergeCell ref="G50:H50"/>
    <mergeCell ref="I50:J50"/>
    <mergeCell ref="K50:L50"/>
    <mergeCell ref="M50:N50"/>
    <mergeCell ref="O50:P50"/>
    <mergeCell ref="C49:D49"/>
    <mergeCell ref="E49:F49"/>
    <mergeCell ref="M52:N52"/>
    <mergeCell ref="O52:P52"/>
    <mergeCell ref="C51:D51"/>
    <mergeCell ref="E51:F51"/>
    <mergeCell ref="G51:H51"/>
    <mergeCell ref="I51:J51"/>
    <mergeCell ref="K51:L51"/>
    <mergeCell ref="M51:N51"/>
    <mergeCell ref="G53:H53"/>
    <mergeCell ref="I53:J53"/>
    <mergeCell ref="K53:L53"/>
    <mergeCell ref="M53:N53"/>
    <mergeCell ref="O51:P51"/>
    <mergeCell ref="C52:D52"/>
    <mergeCell ref="E52:F52"/>
    <mergeCell ref="G52:H52"/>
    <mergeCell ref="I52:J52"/>
    <mergeCell ref="K52:L52"/>
    <mergeCell ref="O53:P53"/>
    <mergeCell ref="C54:D54"/>
    <mergeCell ref="E54:F54"/>
    <mergeCell ref="G54:H54"/>
    <mergeCell ref="I54:J54"/>
    <mergeCell ref="K54:L54"/>
    <mergeCell ref="M54:N54"/>
    <mergeCell ref="O54:P54"/>
    <mergeCell ref="C53:D53"/>
    <mergeCell ref="E53:F53"/>
    <mergeCell ref="C55:D55"/>
    <mergeCell ref="E55:F55"/>
    <mergeCell ref="G55:H55"/>
    <mergeCell ref="I55:J55"/>
    <mergeCell ref="K55:L55"/>
    <mergeCell ref="M55:N55"/>
    <mergeCell ref="C56:D56"/>
    <mergeCell ref="E56:F56"/>
    <mergeCell ref="G56:H56"/>
    <mergeCell ref="I56:J56"/>
    <mergeCell ref="K56:L56"/>
    <mergeCell ref="M56:N56"/>
    <mergeCell ref="G57:H57"/>
    <mergeCell ref="I57:J57"/>
    <mergeCell ref="K57:L57"/>
    <mergeCell ref="M57:N57"/>
    <mergeCell ref="O55:P55"/>
    <mergeCell ref="O56:P56"/>
    <mergeCell ref="O57:P57"/>
    <mergeCell ref="A58:B58"/>
    <mergeCell ref="C58:D58"/>
    <mergeCell ref="E58:F58"/>
    <mergeCell ref="G58:H58"/>
    <mergeCell ref="I58:J58"/>
    <mergeCell ref="K58:L58"/>
    <mergeCell ref="M58:N58"/>
    <mergeCell ref="O58:P58"/>
    <mergeCell ref="C57:D57"/>
    <mergeCell ref="C59:F59"/>
    <mergeCell ref="G59:H59"/>
    <mergeCell ref="I59:J59"/>
    <mergeCell ref="K59:L59"/>
    <mergeCell ref="M59:N59"/>
    <mergeCell ref="O59:P59"/>
    <mergeCell ref="E57:F57"/>
    <mergeCell ref="C60:F60"/>
    <mergeCell ref="G60:H60"/>
    <mergeCell ref="I60:J60"/>
    <mergeCell ref="K60:L60"/>
    <mergeCell ref="M60:N60"/>
    <mergeCell ref="O60:P60"/>
    <mergeCell ref="C61:F61"/>
    <mergeCell ref="G61:H61"/>
    <mergeCell ref="I61:J61"/>
    <mergeCell ref="K61:L61"/>
    <mergeCell ref="M61:N61"/>
    <mergeCell ref="O61:P61"/>
    <mergeCell ref="C65:D65"/>
    <mergeCell ref="E65:F65"/>
    <mergeCell ref="G65:H65"/>
    <mergeCell ref="I65:J65"/>
    <mergeCell ref="K65:L65"/>
    <mergeCell ref="M65:N65"/>
    <mergeCell ref="C66:D66"/>
    <mergeCell ref="E66:F66"/>
    <mergeCell ref="G66:H66"/>
    <mergeCell ref="I66:J66"/>
    <mergeCell ref="K66:L66"/>
    <mergeCell ref="M66:N66"/>
    <mergeCell ref="E67:F67"/>
    <mergeCell ref="G67:H67"/>
    <mergeCell ref="I67:J67"/>
    <mergeCell ref="K67:L67"/>
    <mergeCell ref="M67:N67"/>
    <mergeCell ref="O65:P65"/>
    <mergeCell ref="O66:P66"/>
    <mergeCell ref="K69:L69"/>
    <mergeCell ref="O67:P67"/>
    <mergeCell ref="C68:D68"/>
    <mergeCell ref="E68:F68"/>
    <mergeCell ref="G68:H68"/>
    <mergeCell ref="I68:J68"/>
    <mergeCell ref="K68:L68"/>
    <mergeCell ref="M68:N68"/>
    <mergeCell ref="O68:P68"/>
    <mergeCell ref="C67:D67"/>
    <mergeCell ref="M69:N69"/>
    <mergeCell ref="O69:P69"/>
    <mergeCell ref="C70:D70"/>
    <mergeCell ref="E70:F70"/>
    <mergeCell ref="G70:H70"/>
    <mergeCell ref="I70:J70"/>
    <mergeCell ref="K70:L70"/>
    <mergeCell ref="M70:N70"/>
    <mergeCell ref="O70:P70"/>
    <mergeCell ref="C69:D69"/>
    <mergeCell ref="A71:A72"/>
    <mergeCell ref="C71:D71"/>
    <mergeCell ref="E71:F72"/>
    <mergeCell ref="G71:H72"/>
    <mergeCell ref="I71:J72"/>
    <mergeCell ref="K71:L72"/>
    <mergeCell ref="B69:B72"/>
    <mergeCell ref="E69:F69"/>
    <mergeCell ref="G69:H69"/>
    <mergeCell ref="I69:J69"/>
    <mergeCell ref="M71:N71"/>
    <mergeCell ref="O71:P72"/>
    <mergeCell ref="C72:D72"/>
    <mergeCell ref="M72:N72"/>
    <mergeCell ref="C73:D73"/>
    <mergeCell ref="E73:F73"/>
    <mergeCell ref="G73:H73"/>
    <mergeCell ref="I73:J73"/>
    <mergeCell ref="K73:L73"/>
    <mergeCell ref="M73:N73"/>
    <mergeCell ref="O73:P73"/>
    <mergeCell ref="C74:D74"/>
    <mergeCell ref="E74:F74"/>
    <mergeCell ref="G74:H74"/>
    <mergeCell ref="I74:J74"/>
    <mergeCell ref="K74:L74"/>
    <mergeCell ref="M74:N74"/>
    <mergeCell ref="O74:P74"/>
    <mergeCell ref="M76:N76"/>
    <mergeCell ref="O76:P76"/>
    <mergeCell ref="C75:D75"/>
    <mergeCell ref="E75:F75"/>
    <mergeCell ref="G75:H75"/>
    <mergeCell ref="I75:J75"/>
    <mergeCell ref="K75:L75"/>
    <mergeCell ref="M75:N75"/>
    <mergeCell ref="G77:H77"/>
    <mergeCell ref="I77:J77"/>
    <mergeCell ref="K77:L77"/>
    <mergeCell ref="M77:N77"/>
    <mergeCell ref="O75:P75"/>
    <mergeCell ref="C76:D76"/>
    <mergeCell ref="E76:F76"/>
    <mergeCell ref="G76:H76"/>
    <mergeCell ref="I76:J76"/>
    <mergeCell ref="K76:L76"/>
    <mergeCell ref="O77:P77"/>
    <mergeCell ref="C78:D78"/>
    <mergeCell ref="E78:F78"/>
    <mergeCell ref="G78:H78"/>
    <mergeCell ref="I78:J78"/>
    <mergeCell ref="K78:L78"/>
    <mergeCell ref="M78:N78"/>
    <mergeCell ref="O78:P78"/>
    <mergeCell ref="C77:D77"/>
    <mergeCell ref="E77:F77"/>
    <mergeCell ref="M80:N80"/>
    <mergeCell ref="O80:P80"/>
    <mergeCell ref="C79:D79"/>
    <mergeCell ref="E79:F79"/>
    <mergeCell ref="G79:H79"/>
    <mergeCell ref="I79:J79"/>
    <mergeCell ref="K79:L79"/>
    <mergeCell ref="M79:N79"/>
    <mergeCell ref="G81:H81"/>
    <mergeCell ref="I81:J81"/>
    <mergeCell ref="K81:L81"/>
    <mergeCell ref="M81:N81"/>
    <mergeCell ref="O79:P79"/>
    <mergeCell ref="C80:D80"/>
    <mergeCell ref="E80:F80"/>
    <mergeCell ref="G80:H80"/>
    <mergeCell ref="I80:J80"/>
    <mergeCell ref="K80:L80"/>
    <mergeCell ref="O81:P81"/>
    <mergeCell ref="C82:D82"/>
    <mergeCell ref="E82:F82"/>
    <mergeCell ref="G82:H82"/>
    <mergeCell ref="I82:J82"/>
    <mergeCell ref="K82:L82"/>
    <mergeCell ref="M82:N82"/>
    <mergeCell ref="O82:P82"/>
    <mergeCell ref="C81:D81"/>
    <mergeCell ref="E81:F81"/>
    <mergeCell ref="M84:N84"/>
    <mergeCell ref="O84:P84"/>
    <mergeCell ref="C83:D83"/>
    <mergeCell ref="E83:F83"/>
    <mergeCell ref="G83:H83"/>
    <mergeCell ref="I83:J83"/>
    <mergeCell ref="K83:L83"/>
    <mergeCell ref="M83:N83"/>
    <mergeCell ref="G85:H85"/>
    <mergeCell ref="I85:J85"/>
    <mergeCell ref="K85:L85"/>
    <mergeCell ref="M85:N85"/>
    <mergeCell ref="O83:P83"/>
    <mergeCell ref="C84:D84"/>
    <mergeCell ref="E84:F84"/>
    <mergeCell ref="G84:H84"/>
    <mergeCell ref="I84:J84"/>
    <mergeCell ref="K84:L84"/>
    <mergeCell ref="O85:P85"/>
    <mergeCell ref="C86:D86"/>
    <mergeCell ref="E86:F86"/>
    <mergeCell ref="G86:H86"/>
    <mergeCell ref="I86:J86"/>
    <mergeCell ref="K86:L86"/>
    <mergeCell ref="M86:N86"/>
    <mergeCell ref="O86:P86"/>
    <mergeCell ref="C85:D85"/>
    <mergeCell ref="E85:F85"/>
    <mergeCell ref="C87:D87"/>
    <mergeCell ref="E87:F87"/>
    <mergeCell ref="G87:H87"/>
    <mergeCell ref="I87:J87"/>
    <mergeCell ref="K87:L87"/>
    <mergeCell ref="M87:N87"/>
    <mergeCell ref="C88:D88"/>
    <mergeCell ref="E88:F88"/>
    <mergeCell ref="G88:H88"/>
    <mergeCell ref="I88:J88"/>
    <mergeCell ref="K88:L88"/>
    <mergeCell ref="M88:N88"/>
    <mergeCell ref="G89:H89"/>
    <mergeCell ref="I89:J89"/>
    <mergeCell ref="K89:L89"/>
    <mergeCell ref="M89:N89"/>
    <mergeCell ref="O87:P87"/>
    <mergeCell ref="O88:P88"/>
    <mergeCell ref="O89:P89"/>
    <mergeCell ref="A90:B90"/>
    <mergeCell ref="C90:D90"/>
    <mergeCell ref="E90:F90"/>
    <mergeCell ref="G90:H90"/>
    <mergeCell ref="I90:J90"/>
    <mergeCell ref="K90:L90"/>
    <mergeCell ref="M90:N90"/>
    <mergeCell ref="O90:P90"/>
    <mergeCell ref="C89:D89"/>
    <mergeCell ref="C91:F91"/>
    <mergeCell ref="G91:H91"/>
    <mergeCell ref="I91:J91"/>
    <mergeCell ref="K91:L91"/>
    <mergeCell ref="M91:N91"/>
    <mergeCell ref="O91:P91"/>
    <mergeCell ref="E89:F89"/>
    <mergeCell ref="C92:F92"/>
    <mergeCell ref="G92:H92"/>
    <mergeCell ref="I92:J92"/>
    <mergeCell ref="K92:L92"/>
    <mergeCell ref="M92:N92"/>
    <mergeCell ref="O92:P92"/>
    <mergeCell ref="C93:F93"/>
    <mergeCell ref="G93:H93"/>
    <mergeCell ref="I93:J93"/>
    <mergeCell ref="K93:L93"/>
    <mergeCell ref="M93:N93"/>
    <mergeCell ref="O93:P93"/>
    <mergeCell ref="C96:D96"/>
    <mergeCell ref="E96:F96"/>
    <mergeCell ref="G96:H96"/>
    <mergeCell ref="I96:J96"/>
    <mergeCell ref="K96:L96"/>
    <mergeCell ref="M96:N96"/>
    <mergeCell ref="C97:D97"/>
    <mergeCell ref="E97:F97"/>
    <mergeCell ref="G97:H97"/>
    <mergeCell ref="I97:J97"/>
    <mergeCell ref="K97:L97"/>
    <mergeCell ref="M97:N97"/>
    <mergeCell ref="E98:F98"/>
    <mergeCell ref="G98:H98"/>
    <mergeCell ref="I98:J98"/>
    <mergeCell ref="K98:L98"/>
    <mergeCell ref="M98:N98"/>
    <mergeCell ref="O96:P96"/>
    <mergeCell ref="O97:P97"/>
    <mergeCell ref="K100:L100"/>
    <mergeCell ref="O98:P98"/>
    <mergeCell ref="C99:D99"/>
    <mergeCell ref="E99:F99"/>
    <mergeCell ref="G99:H99"/>
    <mergeCell ref="I99:J99"/>
    <mergeCell ref="K99:L99"/>
    <mergeCell ref="M99:N99"/>
    <mergeCell ref="O99:P99"/>
    <mergeCell ref="C98:D98"/>
    <mergeCell ref="M100:N100"/>
    <mergeCell ref="O100:P100"/>
    <mergeCell ref="C101:D101"/>
    <mergeCell ref="E101:F101"/>
    <mergeCell ref="G101:H101"/>
    <mergeCell ref="I101:J101"/>
    <mergeCell ref="K101:L101"/>
    <mergeCell ref="M101:N101"/>
    <mergeCell ref="O101:P101"/>
    <mergeCell ref="C100:D100"/>
    <mergeCell ref="A102:A103"/>
    <mergeCell ref="C102:D102"/>
    <mergeCell ref="E102:F103"/>
    <mergeCell ref="G102:H103"/>
    <mergeCell ref="I102:J103"/>
    <mergeCell ref="K102:L103"/>
    <mergeCell ref="B100:B103"/>
    <mergeCell ref="E100:F100"/>
    <mergeCell ref="G100:H100"/>
    <mergeCell ref="I100:J100"/>
    <mergeCell ref="M102:N102"/>
    <mergeCell ref="O102:P103"/>
    <mergeCell ref="C103:D103"/>
    <mergeCell ref="M103:N103"/>
    <mergeCell ref="C104:D104"/>
    <mergeCell ref="E104:F104"/>
    <mergeCell ref="G104:H104"/>
    <mergeCell ref="I104:J104"/>
    <mergeCell ref="K104:L104"/>
    <mergeCell ref="M104:N104"/>
    <mergeCell ref="O104:P104"/>
    <mergeCell ref="C105:D105"/>
    <mergeCell ref="E105:F105"/>
    <mergeCell ref="G105:H105"/>
    <mergeCell ref="I105:J105"/>
    <mergeCell ref="K105:L105"/>
    <mergeCell ref="M105:N105"/>
    <mergeCell ref="O105:P105"/>
    <mergeCell ref="M107:N107"/>
    <mergeCell ref="O107:P107"/>
    <mergeCell ref="C106:D106"/>
    <mergeCell ref="E106:F106"/>
    <mergeCell ref="G106:H106"/>
    <mergeCell ref="I106:J106"/>
    <mergeCell ref="K106:L106"/>
    <mergeCell ref="M106:N106"/>
    <mergeCell ref="G108:H108"/>
    <mergeCell ref="I108:J108"/>
    <mergeCell ref="K108:L108"/>
    <mergeCell ref="M108:N108"/>
    <mergeCell ref="O106:P106"/>
    <mergeCell ref="C107:D107"/>
    <mergeCell ref="E107:F107"/>
    <mergeCell ref="G107:H107"/>
    <mergeCell ref="I107:J107"/>
    <mergeCell ref="K107:L107"/>
    <mergeCell ref="O108:P108"/>
    <mergeCell ref="C109:D109"/>
    <mergeCell ref="E109:F109"/>
    <mergeCell ref="G109:H109"/>
    <mergeCell ref="I109:J109"/>
    <mergeCell ref="K109:L109"/>
    <mergeCell ref="M109:N109"/>
    <mergeCell ref="O109:P109"/>
    <mergeCell ref="C108:D108"/>
    <mergeCell ref="E108:F108"/>
    <mergeCell ref="M111:N111"/>
    <mergeCell ref="O111:P111"/>
    <mergeCell ref="C110:D110"/>
    <mergeCell ref="E110:F110"/>
    <mergeCell ref="G110:H110"/>
    <mergeCell ref="I110:J110"/>
    <mergeCell ref="K110:L110"/>
    <mergeCell ref="M110:N110"/>
    <mergeCell ref="G112:H112"/>
    <mergeCell ref="I112:J112"/>
    <mergeCell ref="K112:L112"/>
    <mergeCell ref="M112:N112"/>
    <mergeCell ref="O110:P110"/>
    <mergeCell ref="C111:D111"/>
    <mergeCell ref="E111:F111"/>
    <mergeCell ref="G111:H111"/>
    <mergeCell ref="I111:J111"/>
    <mergeCell ref="K111:L111"/>
    <mergeCell ref="O112:P112"/>
    <mergeCell ref="C113:D113"/>
    <mergeCell ref="E113:F113"/>
    <mergeCell ref="G113:H113"/>
    <mergeCell ref="I113:J113"/>
    <mergeCell ref="K113:L113"/>
    <mergeCell ref="M113:N113"/>
    <mergeCell ref="O113:P113"/>
    <mergeCell ref="C112:D112"/>
    <mergeCell ref="E112:F112"/>
    <mergeCell ref="M115:N115"/>
    <mergeCell ref="O115:P115"/>
    <mergeCell ref="C114:D114"/>
    <mergeCell ref="E114:F114"/>
    <mergeCell ref="G114:H114"/>
    <mergeCell ref="I114:J114"/>
    <mergeCell ref="K114:L114"/>
    <mergeCell ref="M114:N114"/>
    <mergeCell ref="G116:H116"/>
    <mergeCell ref="I116:J116"/>
    <mergeCell ref="K116:L116"/>
    <mergeCell ref="M116:N116"/>
    <mergeCell ref="O114:P114"/>
    <mergeCell ref="C115:D115"/>
    <mergeCell ref="E115:F115"/>
    <mergeCell ref="G115:H115"/>
    <mergeCell ref="I115:J115"/>
    <mergeCell ref="K115:L115"/>
    <mergeCell ref="O116:P116"/>
    <mergeCell ref="C117:D117"/>
    <mergeCell ref="E117:F117"/>
    <mergeCell ref="G117:H117"/>
    <mergeCell ref="I117:J117"/>
    <mergeCell ref="K117:L117"/>
    <mergeCell ref="M117:N117"/>
    <mergeCell ref="O117:P117"/>
    <mergeCell ref="C116:D116"/>
    <mergeCell ref="E116:F116"/>
    <mergeCell ref="C118:D118"/>
    <mergeCell ref="E118:F118"/>
    <mergeCell ref="G118:H118"/>
    <mergeCell ref="I118:J118"/>
    <mergeCell ref="K118:L118"/>
    <mergeCell ref="M118:N118"/>
    <mergeCell ref="C119:D119"/>
    <mergeCell ref="E119:F119"/>
    <mergeCell ref="G119:H119"/>
    <mergeCell ref="I119:J119"/>
    <mergeCell ref="K119:L119"/>
    <mergeCell ref="M119:N119"/>
    <mergeCell ref="G120:H120"/>
    <mergeCell ref="I120:J120"/>
    <mergeCell ref="K120:L120"/>
    <mergeCell ref="M120:N120"/>
    <mergeCell ref="O118:P118"/>
    <mergeCell ref="O119:P119"/>
    <mergeCell ref="O120:P120"/>
    <mergeCell ref="A121:B121"/>
    <mergeCell ref="C121:D121"/>
    <mergeCell ref="E121:F121"/>
    <mergeCell ref="G121:H121"/>
    <mergeCell ref="I121:J121"/>
    <mergeCell ref="K121:L121"/>
    <mergeCell ref="M121:N121"/>
    <mergeCell ref="O121:P121"/>
    <mergeCell ref="C120:D120"/>
    <mergeCell ref="C122:F122"/>
    <mergeCell ref="G122:H122"/>
    <mergeCell ref="I122:J122"/>
    <mergeCell ref="K122:L122"/>
    <mergeCell ref="M122:N122"/>
    <mergeCell ref="O122:P122"/>
    <mergeCell ref="E120:F120"/>
    <mergeCell ref="C123:F123"/>
    <mergeCell ref="G123:H123"/>
    <mergeCell ref="I123:J123"/>
    <mergeCell ref="K123:L123"/>
    <mergeCell ref="M123:N123"/>
    <mergeCell ref="O123:P123"/>
    <mergeCell ref="C124:F124"/>
    <mergeCell ref="G124:H124"/>
    <mergeCell ref="I124:J124"/>
    <mergeCell ref="K124:L124"/>
    <mergeCell ref="M124:N124"/>
    <mergeCell ref="O124:P124"/>
    <mergeCell ref="C128:D128"/>
    <mergeCell ref="E128:F128"/>
    <mergeCell ref="G128:H128"/>
    <mergeCell ref="I128:J128"/>
    <mergeCell ref="K128:L128"/>
    <mergeCell ref="M128:N128"/>
    <mergeCell ref="C129:D129"/>
    <mergeCell ref="E129:F129"/>
    <mergeCell ref="G129:H129"/>
    <mergeCell ref="I129:J129"/>
    <mergeCell ref="K129:L129"/>
    <mergeCell ref="M129:N129"/>
    <mergeCell ref="E130:F130"/>
    <mergeCell ref="G130:H130"/>
    <mergeCell ref="I130:J130"/>
    <mergeCell ref="K130:L130"/>
    <mergeCell ref="M130:N130"/>
    <mergeCell ref="O128:P128"/>
    <mergeCell ref="O129:P129"/>
    <mergeCell ref="K132:L132"/>
    <mergeCell ref="O130:P130"/>
    <mergeCell ref="C131:D131"/>
    <mergeCell ref="E131:F131"/>
    <mergeCell ref="G131:H131"/>
    <mergeCell ref="I131:J131"/>
    <mergeCell ref="K131:L131"/>
    <mergeCell ref="M131:N131"/>
    <mergeCell ref="O131:P131"/>
    <mergeCell ref="C130:D130"/>
    <mergeCell ref="M132:N132"/>
    <mergeCell ref="O132:P132"/>
    <mergeCell ref="C133:D133"/>
    <mergeCell ref="E133:F133"/>
    <mergeCell ref="G133:H133"/>
    <mergeCell ref="I133:J133"/>
    <mergeCell ref="K133:L133"/>
    <mergeCell ref="M133:N133"/>
    <mergeCell ref="O133:P133"/>
    <mergeCell ref="C132:D132"/>
    <mergeCell ref="A134:A135"/>
    <mergeCell ref="C134:D134"/>
    <mergeCell ref="E134:F135"/>
    <mergeCell ref="G134:H135"/>
    <mergeCell ref="I134:J135"/>
    <mergeCell ref="K134:L135"/>
    <mergeCell ref="B132:B135"/>
    <mergeCell ref="E132:F132"/>
    <mergeCell ref="G132:H132"/>
    <mergeCell ref="I132:J132"/>
    <mergeCell ref="M134:N134"/>
    <mergeCell ref="O134:P135"/>
    <mergeCell ref="C135:D135"/>
    <mergeCell ref="M135:N135"/>
    <mergeCell ref="C136:D136"/>
    <mergeCell ref="E136:F136"/>
    <mergeCell ref="G136:H136"/>
    <mergeCell ref="I136:J136"/>
    <mergeCell ref="K136:L136"/>
    <mergeCell ref="M136:N136"/>
    <mergeCell ref="O136:P136"/>
    <mergeCell ref="C137:D137"/>
    <mergeCell ref="E137:F137"/>
    <mergeCell ref="G137:H137"/>
    <mergeCell ref="I137:J137"/>
    <mergeCell ref="K137:L137"/>
    <mergeCell ref="M137:N137"/>
    <mergeCell ref="O137:P137"/>
    <mergeCell ref="M139:N139"/>
    <mergeCell ref="O139:P139"/>
    <mergeCell ref="C138:D138"/>
    <mergeCell ref="E138:F138"/>
    <mergeCell ref="G138:H138"/>
    <mergeCell ref="I138:J138"/>
    <mergeCell ref="K138:L138"/>
    <mergeCell ref="M138:N138"/>
    <mergeCell ref="G140:H140"/>
    <mergeCell ref="I140:J140"/>
    <mergeCell ref="K140:L140"/>
    <mergeCell ref="M140:N140"/>
    <mergeCell ref="O138:P138"/>
    <mergeCell ref="C139:D139"/>
    <mergeCell ref="E139:F139"/>
    <mergeCell ref="G139:H139"/>
    <mergeCell ref="I139:J139"/>
    <mergeCell ref="K139:L139"/>
    <mergeCell ref="O140:P140"/>
    <mergeCell ref="C141:D141"/>
    <mergeCell ref="E141:F141"/>
    <mergeCell ref="G141:H141"/>
    <mergeCell ref="I141:J141"/>
    <mergeCell ref="K141:L141"/>
    <mergeCell ref="M141:N141"/>
    <mergeCell ref="O141:P141"/>
    <mergeCell ref="C140:D140"/>
    <mergeCell ref="E140:F140"/>
    <mergeCell ref="M143:N143"/>
    <mergeCell ref="O143:P143"/>
    <mergeCell ref="C142:D142"/>
    <mergeCell ref="E142:F142"/>
    <mergeCell ref="G142:H142"/>
    <mergeCell ref="I142:J142"/>
    <mergeCell ref="K142:L142"/>
    <mergeCell ref="M142:N142"/>
    <mergeCell ref="G144:H144"/>
    <mergeCell ref="I144:J144"/>
    <mergeCell ref="K144:L144"/>
    <mergeCell ref="M144:N144"/>
    <mergeCell ref="O142:P142"/>
    <mergeCell ref="C143:D143"/>
    <mergeCell ref="E143:F143"/>
    <mergeCell ref="G143:H143"/>
    <mergeCell ref="I143:J143"/>
    <mergeCell ref="K143:L143"/>
    <mergeCell ref="O144:P144"/>
    <mergeCell ref="C145:D145"/>
    <mergeCell ref="E145:F145"/>
    <mergeCell ref="G145:H145"/>
    <mergeCell ref="I145:J145"/>
    <mergeCell ref="K145:L145"/>
    <mergeCell ref="M145:N145"/>
    <mergeCell ref="O145:P145"/>
    <mergeCell ref="C144:D144"/>
    <mergeCell ref="E144:F144"/>
    <mergeCell ref="M147:N147"/>
    <mergeCell ref="O147:P147"/>
    <mergeCell ref="C146:D146"/>
    <mergeCell ref="E146:F146"/>
    <mergeCell ref="G146:H146"/>
    <mergeCell ref="I146:J146"/>
    <mergeCell ref="K146:L146"/>
    <mergeCell ref="M146:N146"/>
    <mergeCell ref="G148:H148"/>
    <mergeCell ref="I148:J148"/>
    <mergeCell ref="K148:L148"/>
    <mergeCell ref="M148:N148"/>
    <mergeCell ref="O146:P146"/>
    <mergeCell ref="C147:D147"/>
    <mergeCell ref="E147:F147"/>
    <mergeCell ref="G147:H147"/>
    <mergeCell ref="I147:J147"/>
    <mergeCell ref="K147:L147"/>
    <mergeCell ref="O148:P148"/>
    <mergeCell ref="C149:D149"/>
    <mergeCell ref="E149:F149"/>
    <mergeCell ref="G149:H149"/>
    <mergeCell ref="I149:J149"/>
    <mergeCell ref="K149:L149"/>
    <mergeCell ref="M149:N149"/>
    <mergeCell ref="O149:P149"/>
    <mergeCell ref="C148:D148"/>
    <mergeCell ref="E148:F148"/>
    <mergeCell ref="C150:D150"/>
    <mergeCell ref="E150:F150"/>
    <mergeCell ref="G150:H150"/>
    <mergeCell ref="I150:J150"/>
    <mergeCell ref="K150:L150"/>
    <mergeCell ref="M150:N150"/>
    <mergeCell ref="C151:D151"/>
    <mergeCell ref="E151:F151"/>
    <mergeCell ref="G151:H151"/>
    <mergeCell ref="I151:J151"/>
    <mergeCell ref="K151:L151"/>
    <mergeCell ref="M151:N151"/>
    <mergeCell ref="G152:H152"/>
    <mergeCell ref="I152:J152"/>
    <mergeCell ref="K152:L152"/>
    <mergeCell ref="M152:N152"/>
    <mergeCell ref="O150:P150"/>
    <mergeCell ref="O151:P151"/>
    <mergeCell ref="O152:P152"/>
    <mergeCell ref="A153:B153"/>
    <mergeCell ref="C153:D153"/>
    <mergeCell ref="E153:F153"/>
    <mergeCell ref="G153:H153"/>
    <mergeCell ref="I153:J153"/>
    <mergeCell ref="K153:L153"/>
    <mergeCell ref="M153:N153"/>
    <mergeCell ref="O153:P153"/>
    <mergeCell ref="C152:D152"/>
    <mergeCell ref="C154:F154"/>
    <mergeCell ref="G154:H154"/>
    <mergeCell ref="I154:J154"/>
    <mergeCell ref="K154:L154"/>
    <mergeCell ref="M154:N154"/>
    <mergeCell ref="O154:P154"/>
    <mergeCell ref="E152:F152"/>
    <mergeCell ref="C155:F155"/>
    <mergeCell ref="G155:H155"/>
    <mergeCell ref="I155:J155"/>
    <mergeCell ref="K155:L155"/>
    <mergeCell ref="M155:N155"/>
    <mergeCell ref="O155:P155"/>
    <mergeCell ref="C156:F156"/>
    <mergeCell ref="G156:H156"/>
    <mergeCell ref="I156:J156"/>
    <mergeCell ref="K156:L156"/>
    <mergeCell ref="M156:N156"/>
    <mergeCell ref="O156:P156"/>
  </mergeCells>
  <printOptions/>
  <pageMargins left="0.4" right="0.5" top="0.45" bottom="0.75" header="0.3" footer="0.3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36"/>
  <sheetViews>
    <sheetView tabSelected="1" zoomScalePageLayoutView="0" workbookViewId="0" topLeftCell="A19">
      <selection activeCell="B50" sqref="B50"/>
    </sheetView>
  </sheetViews>
  <sheetFormatPr defaultColWidth="9.140625" defaultRowHeight="15"/>
  <cols>
    <col min="1" max="1" width="9.140625" style="0" customWidth="1"/>
    <col min="2" max="2" width="42.57421875" style="0" customWidth="1"/>
    <col min="3" max="3" width="11.00390625" style="0" customWidth="1"/>
    <col min="6" max="6" width="11.8515625" style="0" customWidth="1"/>
    <col min="7" max="7" width="14.00390625" style="0" customWidth="1"/>
    <col min="8" max="8" width="12.57421875" style="0" customWidth="1"/>
    <col min="9" max="9" width="11.57421875" style="0" customWidth="1"/>
    <col min="10" max="10" width="14.140625" style="0" customWidth="1"/>
    <col min="11" max="11" width="11.421875" style="0" customWidth="1"/>
    <col min="12" max="12" width="2.28125" style="0" customWidth="1"/>
  </cols>
  <sheetData>
    <row r="1" spans="1:12" ht="15.75">
      <c r="A1" s="68" t="s">
        <v>139</v>
      </c>
      <c r="B1" s="15"/>
      <c r="C1" s="16"/>
      <c r="D1" s="15"/>
      <c r="E1" s="15"/>
      <c r="F1" s="15"/>
      <c r="G1" s="17"/>
      <c r="H1" s="17"/>
      <c r="I1" s="17"/>
      <c r="J1" s="15"/>
      <c r="K1" s="15"/>
      <c r="L1" s="15"/>
    </row>
    <row r="2" spans="1:12" ht="15">
      <c r="A2" s="18" t="s">
        <v>84</v>
      </c>
      <c r="B2" s="19"/>
      <c r="C2" s="19"/>
      <c r="D2" s="19"/>
      <c r="E2" s="19"/>
      <c r="F2" s="19"/>
      <c r="G2" s="20"/>
      <c r="H2" s="20"/>
      <c r="I2" s="20"/>
      <c r="J2" s="19"/>
      <c r="K2" s="19"/>
      <c r="L2" s="19"/>
    </row>
    <row r="3" spans="1:12" ht="15">
      <c r="A3" s="21" t="s">
        <v>43</v>
      </c>
      <c r="B3" s="22"/>
      <c r="C3" s="21"/>
      <c r="D3" s="22"/>
      <c r="E3" s="22"/>
      <c r="F3" s="22"/>
      <c r="G3" s="23"/>
      <c r="H3" s="23"/>
      <c r="I3" s="23"/>
      <c r="J3" s="22"/>
      <c r="K3" s="22"/>
      <c r="L3" s="22"/>
    </row>
    <row r="4" spans="1:12" ht="15.75" thickBot="1">
      <c r="A4" s="24"/>
      <c r="B4" s="24"/>
      <c r="C4" s="25"/>
      <c r="D4" s="24"/>
      <c r="E4" s="25"/>
      <c r="F4" s="25"/>
      <c r="G4" s="26"/>
      <c r="H4" s="26"/>
      <c r="I4" s="26"/>
      <c r="J4" s="24"/>
      <c r="K4" s="24"/>
      <c r="L4" s="24"/>
    </row>
    <row r="5" spans="1:12" ht="33.75">
      <c r="A5" s="187" t="s">
        <v>44</v>
      </c>
      <c r="B5" s="183" t="s">
        <v>45</v>
      </c>
      <c r="C5" s="27" t="s">
        <v>46</v>
      </c>
      <c r="D5" s="27" t="s">
        <v>47</v>
      </c>
      <c r="E5" s="27" t="s">
        <v>48</v>
      </c>
      <c r="F5" s="27" t="s">
        <v>121</v>
      </c>
      <c r="G5" s="183" t="s">
        <v>122</v>
      </c>
      <c r="H5" s="183" t="s">
        <v>51</v>
      </c>
      <c r="I5" s="183" t="s">
        <v>52</v>
      </c>
      <c r="J5" s="183" t="s">
        <v>53</v>
      </c>
      <c r="K5" s="184" t="s">
        <v>42</v>
      </c>
      <c r="L5" s="24"/>
    </row>
    <row r="6" spans="1:12" ht="15">
      <c r="A6" s="188"/>
      <c r="B6" s="181"/>
      <c r="C6" s="28" t="s">
        <v>54</v>
      </c>
      <c r="D6" s="28" t="s">
        <v>55</v>
      </c>
      <c r="E6" s="28" t="s">
        <v>55</v>
      </c>
      <c r="F6" s="181" t="s">
        <v>56</v>
      </c>
      <c r="G6" s="181"/>
      <c r="H6" s="181"/>
      <c r="I6" s="181"/>
      <c r="J6" s="181"/>
      <c r="K6" s="185"/>
      <c r="L6" s="24"/>
    </row>
    <row r="7" spans="1:12" ht="34.5" customHeight="1" thickBot="1">
      <c r="A7" s="189"/>
      <c r="B7" s="182"/>
      <c r="C7" s="29" t="s">
        <v>57</v>
      </c>
      <c r="D7" s="29" t="s">
        <v>57</v>
      </c>
      <c r="E7" s="29" t="s">
        <v>57</v>
      </c>
      <c r="F7" s="182"/>
      <c r="G7" s="182"/>
      <c r="H7" s="182"/>
      <c r="I7" s="182"/>
      <c r="J7" s="182"/>
      <c r="K7" s="186"/>
      <c r="L7" s="24"/>
    </row>
    <row r="8" spans="1:12" ht="15">
      <c r="A8" s="81" t="s">
        <v>105</v>
      </c>
      <c r="B8" s="82" t="s">
        <v>132</v>
      </c>
      <c r="C8" s="85">
        <v>28473</v>
      </c>
      <c r="D8" s="89" t="s">
        <v>135</v>
      </c>
      <c r="E8" s="89">
        <v>2018</v>
      </c>
      <c r="F8" s="85">
        <v>28473</v>
      </c>
      <c r="G8" s="85">
        <v>28473</v>
      </c>
      <c r="H8" s="85">
        <v>28165</v>
      </c>
      <c r="I8" s="85">
        <v>28165</v>
      </c>
      <c r="J8" s="85">
        <v>28165</v>
      </c>
      <c r="K8" s="86" t="s">
        <v>123</v>
      </c>
      <c r="L8" s="24"/>
    </row>
    <row r="9" spans="1:12" ht="15">
      <c r="A9" s="81" t="s">
        <v>106</v>
      </c>
      <c r="B9" s="82" t="s">
        <v>133</v>
      </c>
      <c r="C9" s="85">
        <v>471</v>
      </c>
      <c r="D9" s="89" t="s">
        <v>135</v>
      </c>
      <c r="E9" s="89">
        <v>2018</v>
      </c>
      <c r="F9" s="85">
        <v>471</v>
      </c>
      <c r="G9" s="85">
        <v>471</v>
      </c>
      <c r="H9" s="85">
        <v>406</v>
      </c>
      <c r="I9" s="85">
        <v>406</v>
      </c>
      <c r="J9" s="85">
        <v>406</v>
      </c>
      <c r="K9" s="86" t="s">
        <v>123</v>
      </c>
      <c r="L9" s="24"/>
    </row>
    <row r="10" spans="1:12" ht="15">
      <c r="A10" s="81" t="s">
        <v>107</v>
      </c>
      <c r="B10" s="82" t="s">
        <v>134</v>
      </c>
      <c r="C10" s="85">
        <v>56</v>
      </c>
      <c r="D10" s="89" t="s">
        <v>136</v>
      </c>
      <c r="E10" s="89">
        <v>2018</v>
      </c>
      <c r="F10" s="85">
        <v>56</v>
      </c>
      <c r="G10" s="85">
        <v>56</v>
      </c>
      <c r="H10" s="85">
        <v>38</v>
      </c>
      <c r="I10" s="85">
        <v>38</v>
      </c>
      <c r="J10" s="85">
        <v>38</v>
      </c>
      <c r="K10" s="86" t="s">
        <v>123</v>
      </c>
      <c r="L10" s="24"/>
    </row>
    <row r="11" spans="1:12" ht="15">
      <c r="A11" s="81" t="s">
        <v>105</v>
      </c>
      <c r="B11" s="82" t="s">
        <v>108</v>
      </c>
      <c r="C11" s="85">
        <v>11869</v>
      </c>
      <c r="D11" s="89">
        <v>2018</v>
      </c>
      <c r="E11" s="89">
        <v>2018</v>
      </c>
      <c r="F11" s="85">
        <v>11869</v>
      </c>
      <c r="G11" s="85">
        <v>11869</v>
      </c>
      <c r="H11" s="85">
        <v>0</v>
      </c>
      <c r="I11" s="85">
        <v>0</v>
      </c>
      <c r="J11" s="85">
        <v>0</v>
      </c>
      <c r="K11" s="86" t="s">
        <v>124</v>
      </c>
      <c r="L11" s="24"/>
    </row>
    <row r="12" spans="1:12" ht="15">
      <c r="A12" s="81" t="s">
        <v>106</v>
      </c>
      <c r="B12" s="82" t="s">
        <v>109</v>
      </c>
      <c r="C12" s="85">
        <v>244</v>
      </c>
      <c r="D12" s="89">
        <v>2018</v>
      </c>
      <c r="E12" s="89">
        <v>2018</v>
      </c>
      <c r="F12" s="85">
        <v>244</v>
      </c>
      <c r="G12" s="85">
        <v>244</v>
      </c>
      <c r="H12" s="85">
        <v>0</v>
      </c>
      <c r="I12" s="85">
        <v>0</v>
      </c>
      <c r="J12" s="85">
        <v>0</v>
      </c>
      <c r="K12" s="86" t="s">
        <v>124</v>
      </c>
      <c r="L12" s="24"/>
    </row>
    <row r="13" spans="1:12" ht="15">
      <c r="A13" s="81" t="s">
        <v>107</v>
      </c>
      <c r="B13" s="82" t="s">
        <v>110</v>
      </c>
      <c r="C13" s="85">
        <v>27</v>
      </c>
      <c r="D13" s="89">
        <v>2018</v>
      </c>
      <c r="E13" s="89">
        <v>2018</v>
      </c>
      <c r="F13" s="85">
        <v>27</v>
      </c>
      <c r="G13" s="85">
        <v>27</v>
      </c>
      <c r="H13" s="85">
        <v>0</v>
      </c>
      <c r="I13" s="85">
        <v>0</v>
      </c>
      <c r="J13" s="85">
        <v>0</v>
      </c>
      <c r="K13" s="86" t="s">
        <v>124</v>
      </c>
      <c r="L13" s="24"/>
    </row>
    <row r="14" spans="1:12" ht="17.25" customHeight="1">
      <c r="A14" s="83" t="s">
        <v>111</v>
      </c>
      <c r="B14" s="84" t="s">
        <v>113</v>
      </c>
      <c r="C14" s="92">
        <v>4000</v>
      </c>
      <c r="D14" s="89">
        <v>2018</v>
      </c>
      <c r="E14" s="89">
        <v>2018</v>
      </c>
      <c r="F14" s="85">
        <v>4000</v>
      </c>
      <c r="G14" s="85">
        <v>4000</v>
      </c>
      <c r="H14" s="85">
        <v>0</v>
      </c>
      <c r="I14" s="85">
        <v>0</v>
      </c>
      <c r="J14" s="85">
        <v>0</v>
      </c>
      <c r="K14" s="86" t="s">
        <v>124</v>
      </c>
      <c r="L14" s="24"/>
    </row>
    <row r="15" spans="1:12" ht="15">
      <c r="A15" s="83" t="s">
        <v>112</v>
      </c>
      <c r="B15" s="84" t="s">
        <v>114</v>
      </c>
      <c r="C15" s="92">
        <v>3000</v>
      </c>
      <c r="D15" s="89">
        <v>2018</v>
      </c>
      <c r="E15" s="89">
        <v>2018</v>
      </c>
      <c r="F15" s="85">
        <v>3000</v>
      </c>
      <c r="G15" s="85">
        <v>3000</v>
      </c>
      <c r="H15" s="85">
        <v>0</v>
      </c>
      <c r="I15" s="85">
        <v>0</v>
      </c>
      <c r="J15" s="85">
        <v>0</v>
      </c>
      <c r="K15" s="86" t="s">
        <v>124</v>
      </c>
      <c r="L15" s="24"/>
    </row>
    <row r="16" spans="1:12" ht="15">
      <c r="A16" s="83" t="s">
        <v>115</v>
      </c>
      <c r="B16" s="84" t="s">
        <v>119</v>
      </c>
      <c r="C16" s="85">
        <v>30208</v>
      </c>
      <c r="D16" s="89"/>
      <c r="E16" s="89"/>
      <c r="F16" s="85"/>
      <c r="G16" s="85"/>
      <c r="H16" s="85"/>
      <c r="I16" s="85"/>
      <c r="J16" s="85"/>
      <c r="K16" s="86"/>
      <c r="L16" s="24"/>
    </row>
    <row r="17" spans="1:12" ht="15">
      <c r="A17" s="83" t="s">
        <v>116</v>
      </c>
      <c r="B17" s="84" t="s">
        <v>120</v>
      </c>
      <c r="C17" s="85">
        <v>551</v>
      </c>
      <c r="D17" s="89"/>
      <c r="E17" s="89"/>
      <c r="F17" s="85"/>
      <c r="G17" s="85"/>
      <c r="H17" s="85"/>
      <c r="I17" s="85"/>
      <c r="J17" s="85"/>
      <c r="K17" s="86"/>
      <c r="L17" s="24"/>
    </row>
    <row r="18" spans="1:12" ht="15">
      <c r="A18" s="83" t="s">
        <v>117</v>
      </c>
      <c r="B18" s="84" t="s">
        <v>118</v>
      </c>
      <c r="C18" s="85">
        <v>41</v>
      </c>
      <c r="D18" s="89"/>
      <c r="E18" s="89"/>
      <c r="F18" s="85"/>
      <c r="G18" s="85"/>
      <c r="H18" s="85"/>
      <c r="I18" s="85"/>
      <c r="J18" s="85"/>
      <c r="K18" s="86"/>
      <c r="L18" s="24"/>
    </row>
    <row r="19" spans="1:12" ht="15">
      <c r="A19" s="77"/>
      <c r="B19" s="78"/>
      <c r="C19" s="85"/>
      <c r="D19" s="89"/>
      <c r="E19" s="85"/>
      <c r="F19" s="85"/>
      <c r="G19" s="85"/>
      <c r="H19" s="85"/>
      <c r="I19" s="85"/>
      <c r="J19" s="85"/>
      <c r="K19" s="86"/>
      <c r="L19" s="24"/>
    </row>
    <row r="20" spans="1:12" ht="15.75" thickBot="1">
      <c r="A20" s="79"/>
      <c r="B20" s="80" t="s">
        <v>137</v>
      </c>
      <c r="C20" s="87"/>
      <c r="D20" s="87"/>
      <c r="E20" s="87"/>
      <c r="F20" s="87">
        <f>SUM(F8:F19)</f>
        <v>48140</v>
      </c>
      <c r="G20" s="87">
        <f>SUM(G8:G19)</f>
        <v>48140</v>
      </c>
      <c r="H20" s="87">
        <f>SUM(H8:H19)</f>
        <v>28609</v>
      </c>
      <c r="I20" s="87">
        <f>SUM(I8:I19)</f>
        <v>28609</v>
      </c>
      <c r="J20" s="87">
        <f>SUM(J8:J19)</f>
        <v>28609</v>
      </c>
      <c r="K20" s="88"/>
      <c r="L20" s="24"/>
    </row>
    <row r="21" spans="1:12" ht="15">
      <c r="A21" s="26"/>
      <c r="B21" s="26"/>
      <c r="C21" s="26"/>
      <c r="D21" s="26"/>
      <c r="E21" s="26"/>
      <c r="F21" s="26"/>
      <c r="G21" s="26"/>
      <c r="H21" s="26"/>
      <c r="I21" s="26"/>
      <c r="J21" s="24"/>
      <c r="K21" s="24"/>
      <c r="L21" s="24"/>
    </row>
    <row r="22" spans="1:12" ht="15">
      <c r="A22" s="24"/>
      <c r="B22" s="24"/>
      <c r="C22" s="24"/>
      <c r="D22" s="24"/>
      <c r="E22" s="26"/>
      <c r="F22" s="26"/>
      <c r="G22" s="26"/>
      <c r="H22" s="26"/>
      <c r="I22" s="26"/>
      <c r="J22" s="24"/>
      <c r="K22" s="24"/>
      <c r="L22" s="24"/>
    </row>
    <row r="23" spans="1:12" ht="15">
      <c r="A23" s="24"/>
      <c r="B23" s="24"/>
      <c r="C23" s="24"/>
      <c r="D23" s="24"/>
      <c r="E23" s="24"/>
      <c r="F23" s="24"/>
      <c r="G23" s="26"/>
      <c r="H23" s="26"/>
      <c r="I23" s="26"/>
      <c r="J23" s="24"/>
      <c r="K23" s="24"/>
      <c r="L23" s="24"/>
    </row>
    <row r="24" spans="1:12" ht="15">
      <c r="A24" s="21" t="s">
        <v>58</v>
      </c>
      <c r="B24" s="22"/>
      <c r="C24" s="22"/>
      <c r="D24" s="22"/>
      <c r="E24" s="22"/>
      <c r="F24" s="22"/>
      <c r="G24" s="23"/>
      <c r="H24" s="23"/>
      <c r="I24" s="23"/>
      <c r="J24" s="22"/>
      <c r="K24" s="22"/>
      <c r="L24" s="22"/>
    </row>
    <row r="25" spans="1:12" ht="16.5" thickBot="1">
      <c r="A25" s="24"/>
      <c r="B25" s="24"/>
      <c r="C25" s="36"/>
      <c r="D25" s="37"/>
      <c r="E25" s="25"/>
      <c r="F25" s="25"/>
      <c r="G25" s="37"/>
      <c r="H25" s="38"/>
      <c r="I25" s="38"/>
      <c r="J25" s="24"/>
      <c r="K25" s="24"/>
      <c r="L25" s="24"/>
    </row>
    <row r="26" spans="1:12" ht="22.5">
      <c r="A26" s="187" t="s">
        <v>44</v>
      </c>
      <c r="B26" s="183" t="s">
        <v>45</v>
      </c>
      <c r="C26" s="27" t="s">
        <v>59</v>
      </c>
      <c r="D26" s="27" t="s">
        <v>46</v>
      </c>
      <c r="E26" s="27" t="s">
        <v>47</v>
      </c>
      <c r="F26" s="27" t="s">
        <v>60</v>
      </c>
      <c r="G26" s="27" t="s">
        <v>49</v>
      </c>
      <c r="H26" s="183" t="s">
        <v>50</v>
      </c>
      <c r="I26" s="183" t="s">
        <v>52</v>
      </c>
      <c r="J26" s="183" t="s">
        <v>51</v>
      </c>
      <c r="K26" s="183" t="s">
        <v>53</v>
      </c>
      <c r="L26" s="184" t="s">
        <v>42</v>
      </c>
    </row>
    <row r="27" spans="1:12" ht="15">
      <c r="A27" s="188"/>
      <c r="B27" s="181"/>
      <c r="C27" s="28" t="s">
        <v>61</v>
      </c>
      <c r="D27" s="28" t="s">
        <v>54</v>
      </c>
      <c r="E27" s="28" t="s">
        <v>55</v>
      </c>
      <c r="F27" s="28" t="s">
        <v>55</v>
      </c>
      <c r="G27" s="28" t="s">
        <v>56</v>
      </c>
      <c r="H27" s="181"/>
      <c r="I27" s="181"/>
      <c r="J27" s="181"/>
      <c r="K27" s="181"/>
      <c r="L27" s="185"/>
    </row>
    <row r="28" spans="1:12" ht="45.75" customHeight="1" thickBot="1">
      <c r="A28" s="189"/>
      <c r="B28" s="182"/>
      <c r="C28" s="29"/>
      <c r="D28" s="29" t="s">
        <v>57</v>
      </c>
      <c r="E28" s="29" t="s">
        <v>57</v>
      </c>
      <c r="F28" s="29" t="s">
        <v>57</v>
      </c>
      <c r="G28" s="29"/>
      <c r="H28" s="182"/>
      <c r="I28" s="182"/>
      <c r="J28" s="182"/>
      <c r="K28" s="182"/>
      <c r="L28" s="186"/>
    </row>
    <row r="29" spans="1:12" ht="15">
      <c r="A29" s="30"/>
      <c r="B29" s="31" t="s">
        <v>138</v>
      </c>
      <c r="C29" s="31"/>
      <c r="D29" s="31"/>
      <c r="E29" s="31"/>
      <c r="F29" s="31"/>
      <c r="G29" s="31"/>
      <c r="H29" s="31"/>
      <c r="I29" s="31"/>
      <c r="J29" s="31"/>
      <c r="K29" s="31"/>
      <c r="L29" s="32"/>
    </row>
    <row r="30" spans="1:12" ht="15.75" thickBot="1">
      <c r="A30" s="33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5"/>
    </row>
    <row r="31" spans="1:12" ht="15">
      <c r="A31" s="24"/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ht="15">
      <c r="A32" s="24"/>
      <c r="B32" s="24"/>
      <c r="C32" s="24"/>
      <c r="D32" s="24"/>
      <c r="E32" s="24"/>
      <c r="F32" s="24"/>
      <c r="G32" s="24"/>
      <c r="H32" s="24"/>
      <c r="I32" s="24"/>
      <c r="J32" s="24"/>
      <c r="K32" s="24"/>
      <c r="L32" s="24"/>
    </row>
    <row r="33" spans="1:12" ht="15">
      <c r="A33" s="24"/>
      <c r="B33" s="24"/>
      <c r="C33" s="24"/>
      <c r="D33" s="24"/>
      <c r="E33" s="24"/>
      <c r="F33" s="24"/>
      <c r="G33" s="24"/>
      <c r="H33" s="24"/>
      <c r="I33" s="24"/>
      <c r="J33" s="24"/>
      <c r="K33" s="24"/>
      <c r="L33" s="24"/>
    </row>
    <row r="34" spans="1:12" ht="15">
      <c r="A34" s="172" t="s">
        <v>39</v>
      </c>
      <c r="B34" s="173"/>
      <c r="C34" s="39" t="s">
        <v>16</v>
      </c>
      <c r="D34" s="170"/>
      <c r="E34" s="171"/>
      <c r="F34" s="178" t="s">
        <v>15</v>
      </c>
      <c r="G34" s="39" t="s">
        <v>16</v>
      </c>
      <c r="H34" s="170"/>
      <c r="I34" s="171"/>
      <c r="J34" s="24"/>
      <c r="K34" s="24"/>
      <c r="L34" s="24"/>
    </row>
    <row r="35" spans="1:12" ht="15">
      <c r="A35" s="174"/>
      <c r="B35" s="175"/>
      <c r="C35" s="39" t="s">
        <v>17</v>
      </c>
      <c r="D35" s="170"/>
      <c r="E35" s="171"/>
      <c r="F35" s="179"/>
      <c r="G35" s="39" t="s">
        <v>17</v>
      </c>
      <c r="H35" s="170"/>
      <c r="I35" s="171"/>
      <c r="J35" s="24"/>
      <c r="K35" s="24"/>
      <c r="L35" s="24"/>
    </row>
    <row r="36" spans="1:12" ht="15">
      <c r="A36" s="176"/>
      <c r="B36" s="177"/>
      <c r="C36" s="39" t="s">
        <v>41</v>
      </c>
      <c r="D36" s="93" t="s">
        <v>125</v>
      </c>
      <c r="E36" s="94"/>
      <c r="F36" s="180"/>
      <c r="G36" s="39" t="s">
        <v>41</v>
      </c>
      <c r="H36" s="93" t="s">
        <v>125</v>
      </c>
      <c r="I36" s="94"/>
      <c r="J36" s="24"/>
      <c r="K36" s="24"/>
      <c r="L36" s="24"/>
    </row>
  </sheetData>
  <sheetProtection/>
  <mergeCells count="23">
    <mergeCell ref="A5:A7"/>
    <mergeCell ref="B5:B7"/>
    <mergeCell ref="L26:L28"/>
    <mergeCell ref="A34:B36"/>
    <mergeCell ref="D34:E34"/>
    <mergeCell ref="F34:F36"/>
    <mergeCell ref="H34:I34"/>
    <mergeCell ref="D35:E35"/>
    <mergeCell ref="H35:I35"/>
    <mergeCell ref="D36:E36"/>
    <mergeCell ref="A26:A28"/>
    <mergeCell ref="B26:B28"/>
    <mergeCell ref="H26:H28"/>
    <mergeCell ref="I26:I28"/>
    <mergeCell ref="J26:J28"/>
    <mergeCell ref="H36:I36"/>
    <mergeCell ref="F6:F7"/>
    <mergeCell ref="K26:K28"/>
    <mergeCell ref="G5:G7"/>
    <mergeCell ref="H5:H7"/>
    <mergeCell ref="I5:I7"/>
    <mergeCell ref="J5:J7"/>
    <mergeCell ref="K5:K7"/>
  </mergeCells>
  <printOptions/>
  <pageMargins left="0.16" right="0.16" top="0.27" bottom="0.22" header="0.3" footer="0.3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elidona.durmishi</dc:creator>
  <cp:keywords/>
  <dc:description/>
  <cp:lastModifiedBy>Gjyli</cp:lastModifiedBy>
  <cp:lastPrinted>2018-09-18T11:36:20Z</cp:lastPrinted>
  <dcterms:created xsi:type="dcterms:W3CDTF">2018-02-02T09:29:04Z</dcterms:created>
  <dcterms:modified xsi:type="dcterms:W3CDTF">2018-09-21T11:36:48Z</dcterms:modified>
  <cp:category/>
  <cp:version/>
  <cp:contentType/>
  <cp:contentStatus/>
</cp:coreProperties>
</file>